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ørkop Vandværk a.m.b.a. (V03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24" i="27" l="1"/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9" i="2" l="1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<sst xmlns="http://schemas.openxmlformats.org/spreadsheetml/2006/main" count="425" uniqueCount="164">
  <si>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</si>
  <si>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</si>
  <si>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</si>
  <si>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</si>
  <si>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</si>
  <si>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</si>
  <si>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</si>
  <si>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</si>
  <si>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</si>
  <si>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</si>
  <si>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</si>
  <si>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</si>
  <si>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</si>
  <si>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</si>
  <si>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</si>
  <si>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</si>
  <si>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</si>
  <si>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</si>
  <si>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</si>
  <si>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</si>
  <si>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</si>
  <si>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</si>
  <si>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</si>
  <si>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</si>
  <si>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</si>
  <si>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</si>
  <si>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</si>
  <si>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</si>
  <si>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</si>
  <si>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</si>
  <si>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</si>
  <si>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</si>
  <si>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</si>
  <si>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</si>
  <si>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</si>
  <si>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</si>
  <si>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</si>
  <si>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</si>
  <si>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</si>
  <si>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</si>
  <si>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</si>
  <si>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</si>
  <si>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</si>
  <si>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</si>
  <si>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</si>
  <si>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</si>
  <si>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</si>
  <si>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</si>
  <si>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</si>
  <si>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</si>
  <si>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</si>
  <si>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</si>
  <si>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</si>
  <si>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</si>
  <si>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</si>
  <si>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</si>
  <si>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</si>
  <si>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</si>
  <si>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</si>
  <si>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</si>
  <si>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</si>
  <si>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</si>
  <si>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</si>
  <si>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</si>
  <si>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</si>
  <si>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</si>
  <si>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</si>
  <si>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</si>
  <si>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</si>
  <si>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</si>
  <si>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</si>
  <si>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</si>
  <si>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</si>
  <si>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</si>
  <si>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</si>
  <si>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</si>
  <si>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</si>
  <si>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</si>
  <si>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</si>
  <si>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</si>
  <si>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</si>
  <si>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</si>
  <si>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</si>
  <si>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</si>
  <si>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</si>
  <si>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</si>
  <si>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</si>
  <si>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</si>
  <si>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</si>
  <si>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</si>
  <si>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</si>
  <si>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</si>
  <si>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</si>
  <si>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</si>
  <si>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</si>
  <si>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</si>
  <si>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</si>
  <si>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</si>
  <si>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</si>
  <si>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</si>
  <si>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</si>
  <si>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</si>
  <si>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</si>
  <si>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</si>
  <si>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</si>
  <si>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</si>
  <si>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</si>
  <si>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</si>
  <si>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</si>
  <si>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</si>
  <si>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</si>
  <si>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</si>
  <si>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</si>
  <si>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</si>
  <si>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</si>
  <si>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</si>
  <si>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</si>
  <si>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</si>
  <si>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</si>
  <si>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</si>
  <si>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</si>
  <si>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</si>
  <si>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</si>
  <si>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</si>
  <si>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</si>
  <si>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</si>
  <si>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</si>
  <si>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</si>
  <si>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</si>
  <si>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</si>
  <si>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</si>
  <si>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</si>
  <si>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</si>
  <si>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</si>
  <si>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</si>
  <si>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</si>
  <si>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</si>
  <si>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</si>
  <si>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</si>
  <si>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</si>
  <si>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</si>
  <si>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</si>
  <si>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</si>
  <si>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</si>
  <si>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</si>
  <si>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</si>
  <si>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</si>
  <si>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</si>
  <si>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</si>
  <si>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Ejendomsskat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</si>
  <si>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</si>
  <si>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</si>
  <si>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</si>
  <si>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</si>
  <si>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</si>
  <si>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</si>
  <si>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</si>
  <si>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</si>
  <si>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</si>
  <si>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</si>
  <si>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</si>
  <si>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</si>
  <si>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 xml:space="preserve">Engangstillæg 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</si>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</sst>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151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4LFyHsdjF5Y4AIjGNrLcjDfe+Qz54RtAqhFNN4N9XQjn7UviTFlxD7VZyuOx/x3Z1fB033BOgdG3HMChc1219g==" saltValue="NFp0UwmzcfLGy/8jOQ+59w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155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156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160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157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bWhlMaAb0uLbi02aZkjyPTETDQ8VAPdLZxp+Pv4MtaFxpt49RcaGKB3dsQjYeTp+1jpSZ/7JgHYLB4f1N1MqLg==" saltValue="D4Jd641Vx5lzY5IfrcYAl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xLH5ZM0A0KYoCrjFjhR18DGtWk1vAY1vDbfFcZgsn9frXjTDHS+EziYWZ6g4N50LquzHqpvnKMq/OQDqLQD70A==" saltValue="+Hbvdbt+GSm8zXwXn3Nlr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O0ctahr8tKI9xBBCtsrOLzpMwhyZkJENGdqtJToU4sswif0I/5HcDA0q1MTq1axOIAHz1AE0jmC9Os43czRnsw==" saltValue="oKpwHUv119plXhhQtRcAa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YbWOprBigKvAlzuziTcFtecIkzoPBLs/sWdKrQgR3GUjmmdxtKNRnYsUASbl9O9oPW1YzBhykMx9AzJzRWMFTw==" saltValue="ODQAAfZVq24zIkvcuFQpl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2YoDxBxLluByT3fsLKAL8BY2LuNVpWMslRvCT0yMZd0WrJXdv1ErVIcru+wWFpP3Uca7SY/Z6ORzFK97FfYVRw==" saltValue="GZ3KKohDoITGs3AoH+FZF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0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3511674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-2944404.5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567269.5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-567269.5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f2BOvxmiZpPRKluAgElxKpIR0DXt8NuOxixCL+KppKoPCKUsg14RWtjnVwSNR6t2YsoCv/9xHtLHXUkzfQXWFQ==" saltValue="cxlNzynwSUyclztuO5l2o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JqgoLQZNVyoEe9ujbM1Ae6yRAKVw5guxgaQ23C8ycaGY+xo7vswhWdHJbpLIIS4Go2TieBxqcMQjINsIHbSxHQ==" saltValue="YTg7kTIflDPp7e3cOx0L3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4442858.5923380516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14511.641863497893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56485.253018519943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-76488.845371061718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4422854.9999855096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1445469.73161822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-567269.5</v>
      </c>
      <c r="F25" s="36" t="s">
        <v>3</v>
      </c>
      <c r="G25" s="1"/>
    </row>
    <row r="26" spans="1:7" ht="15" customHeight="1" x14ac:dyDescent="0.25">
      <c r="A26" s="1"/>
      <c r="B26" s="42" t="s">
        <v>151</v>
      </c>
      <c r="C26" s="42"/>
      <c r="D26" s="42"/>
      <c r="E26" s="42"/>
      <c r="F26" s="42"/>
      <c r="G26" s="1"/>
    </row>
    <row r="27" spans="1:7" x14ac:dyDescent="0.25">
      <c r="A27" s="1"/>
      <c r="B27" s="36" t="s">
        <v>152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5301055.2316037295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WVFBHF5owd+lHmAPTANxfn4QYmqXbvcZ1d2CoOcoyp8lxQkH1pnUwfSVqjAbdOiUY0TwZxreW74iGeDmctfgvw==" saltValue="0uKs4r3u4Mgb0Lu3tFO2B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4422854.9999855096</v>
      </c>
      <c r="F9" s="38" t="s">
        <v>3</v>
      </c>
      <c r="G9" s="1"/>
    </row>
    <row r="10" spans="1:7" ht="15" customHeight="1" x14ac:dyDescent="0.25">
      <c r="A10" s="1"/>
      <c r="B10" s="38" t="s">
        <v>163</v>
      </c>
      <c r="C10" s="38"/>
      <c r="D10" s="38"/>
      <c r="E10" s="7">
        <v>29035.794594179395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87702.248653219882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-77173.081734959473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4462419.9614979504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1473945.485331099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-75743.786705046412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5860621.660124003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e+GqobpX2fk89ZWvlsT9TwbTcHtQZ81ZWiOa8gy+rJ/MVGCaRlBqMrEABXeT9L7PRkm/Y+FXQvrizScZ44RpgA==" saltValue="AQoJl5qpMPdCsHGUxm7/O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4462419.9614979504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87909.673241509619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-77355.603790570836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4472974.0309488894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1502982.2113921216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-75743.786705046412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5900212.4556359649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PjHflZ4xner4uUqXl4z+zuww9v5zOkpD5tqetOYZaT5KZrllhJ1+CVVTVLZ6lrt34bzRe1L257SZdYjKm4ftw==" saltValue="ZdBU9VjqYg3GZv1eP1+O2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4472974.0309488894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88117.588409693111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-77538.55752909591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4483553.0618294869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1532590.9609565465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-75743.786705046412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5940400.2360809874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+2AqtLb6qAXEr3A9OqlSSRtWWxvTPaIlfdDXM4Ph5p32ZvdhG3tzp2fKqcpbOqBm2wc1WoJAZVugwt/bblcZFA==" saltValue="XUp7THUFkYbheZLrG/0Wu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4448435.6409856817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14517.264400000015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56740.474408878152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-76834.787456507518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4442858.5923380516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1426282.2252190898</v>
      </c>
      <c r="F17" s="36" t="s">
        <v>3</v>
      </c>
      <c r="G17" s="1"/>
    </row>
    <row r="18" spans="1:7" x14ac:dyDescent="0.25">
      <c r="A18" s="1"/>
      <c r="B18" s="76" t="s">
        <v>162</v>
      </c>
      <c r="C18" s="76"/>
      <c r="D18" s="76"/>
      <c r="E18" s="42"/>
      <c r="F18" s="42"/>
      <c r="G18" s="1"/>
    </row>
    <row r="19" spans="1:7" x14ac:dyDescent="0.25">
      <c r="A19" s="1"/>
      <c r="B19" s="70" t="s">
        <v>80</v>
      </c>
      <c r="C19" s="70"/>
      <c r="D19" s="70"/>
      <c r="E19" s="9">
        <v>127006.344984091</v>
      </c>
      <c r="F19" s="36" t="s">
        <v>3</v>
      </c>
      <c r="G19" s="1"/>
    </row>
    <row r="20" spans="1:7" x14ac:dyDescent="0.25">
      <c r="A20" s="1"/>
      <c r="B20" s="42" t="s">
        <v>71</v>
      </c>
      <c r="C20" s="42"/>
      <c r="D20" s="42"/>
      <c r="E20" s="42"/>
      <c r="F20" s="42"/>
      <c r="G20" s="1"/>
    </row>
    <row r="21" spans="1:7" ht="27" customHeight="1" x14ac:dyDescent="0.25">
      <c r="A21" s="1"/>
      <c r="B21" s="69" t="s">
        <v>74</v>
      </c>
      <c r="C21" s="69"/>
      <c r="D21" s="69"/>
      <c r="E21" s="9">
        <v>7447.1857842637073</v>
      </c>
      <c r="F21" s="36" t="s">
        <v>3</v>
      </c>
      <c r="G21" s="1"/>
    </row>
    <row r="22" spans="1:7" x14ac:dyDescent="0.25">
      <c r="A22" s="1"/>
      <c r="B22" s="42" t="s">
        <v>10</v>
      </c>
      <c r="C22" s="42"/>
      <c r="D22" s="42"/>
      <c r="E22" s="42"/>
      <c r="F22" s="42"/>
      <c r="G22" s="1"/>
    </row>
    <row r="23" spans="1:7" x14ac:dyDescent="0.25">
      <c r="A23" s="1"/>
      <c r="B23" s="70" t="s">
        <v>18</v>
      </c>
      <c r="C23" s="70"/>
      <c r="D23" s="70"/>
      <c r="E23" s="9">
        <v>-567270</v>
      </c>
      <c r="F23" s="36" t="s">
        <v>3</v>
      </c>
      <c r="G23" s="1"/>
    </row>
    <row r="24" spans="1:7" x14ac:dyDescent="0.25">
      <c r="A24" s="1"/>
      <c r="B24" s="42" t="s">
        <v>23</v>
      </c>
      <c r="C24" s="42"/>
      <c r="D24" s="42"/>
      <c r="E24" s="10">
        <f>SUM(E23,E21,E19,E17,E15)</f>
        <v>5436324.3483254965</v>
      </c>
      <c r="F24" s="11" t="s">
        <v>3</v>
      </c>
      <c r="G24" s="1"/>
    </row>
    <row r="25" spans="1:7" ht="28.5" customHeight="1" x14ac:dyDescent="0.25">
      <c r="A25" s="1"/>
      <c r="B25" s="68" t="s">
        <v>118</v>
      </c>
      <c r="C25" s="68"/>
      <c r="D25" s="68"/>
      <c r="E25" s="68"/>
      <c r="F25" s="68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bCvhSMlAdBrzCHQJFdc7pgp0CRHnOianhpzz1PBzgToNFXpPMJ2FwlDzQzZRkuUIrcOghQzd0YJpmMnOtZ+RLg==" saltValue="r4f1raVknXdCUl6pGud4hg==" spinCount="100000" sheet="1" objects="1" scenarios="1"/>
  <mergeCells count="15">
    <mergeCell ref="B25:F25"/>
    <mergeCell ref="B21:D21"/>
    <mergeCell ref="B23:D23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  <mergeCell ref="B18:D18"/>
    <mergeCell ref="B19:D1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1376340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2784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11034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1390158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1445469.73161822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8BTt1pig8lEdg3/zqyStxXlGmLvvHCFfJ+Kear9GYS8YZPOj4rU7AlI3WYMhWzoCdzgOS+yqt7RypLElrnRaGA==" saltValue="WNERmKPE6zuJTPI9foEkl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-168513.38666666666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-134461.76015351899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-302975.14682018565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5480910.4626666661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4526568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954342.46266666614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5167499.7956856815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4850109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317390.79568568151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-302975.14682018565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153</v>
      </c>
      <c r="C35" s="82"/>
      <c r="D35" s="82"/>
      <c r="E35" s="9">
        <f>SUM(E32:E33)/E34</f>
        <v>-75743.786705046412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F5ewvJSnj01TP1vg1fXph2vIfUfllpW5V0pNh7nEFp1dgebYu9Y4hkkoxtEjmhp+JgT2mcohHH7GaFIDjwGwpw==" saltValue="5DqKIlp1HYWovyMdTTLGBw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154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ØR2019'!E21-'Fane 3. Omkostninger i ØR2019'!E21/(1+'Fane 12. Nøgletal'!C11)^2&lt;0,-('Fane 3. Omkostninger i ØR2019'!E21-'Fane 3. Omkostninger i ØR2019'!E21/(1+'Fane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AwTdjlQpMPNurgo87l8USSOD5xxR1snpgwAXZJSsMRv80QgmCQih/g/Tu6VEy5/0P6t03TshEKWGTOKdW09tXg==" saltValue="wKCVrxE7Ug9cP7j9dnarh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2019-08-23T09:52:48Z</dcterms:modified>
</cp:coreProperties>
</file>