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ndelsselskabet Strandhuse Nr. Bjert Vandværk (V009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31" i="2" l="1"/>
  <c r="E30" i="2"/>
  <c r="E9" i="40" l="1"/>
  <c r="E11" i="2" l="1"/>
  <c r="E10" i="2"/>
  <c r="E10" i="40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2" i="37" s="1"/>
  <c r="C13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2" i="37" s="1"/>
  <c r="E13" i="37" s="1"/>
  <c r="E12" i="2" s="1"/>
  <c r="E15" i="2" s="1"/>
  <c r="E25" i="2"/>
  <c r="E16" i="2" l="1"/>
  <c r="E17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<sst xmlns="http://schemas.openxmlformats.org/spreadsheetml/2006/main" count="431" uniqueCount="168">
  <si>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</si>
  <si>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</si>
  <si>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</si>
  <si>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</si>
  <si>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</si>
  <si>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</si>
  <si>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</si>
  <si>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</si>
  <si>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</si>
  <si>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</si>
  <si>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</si>
  <si>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</si>
  <si>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</si>
  <si>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</si>
  <si>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</si>
  <si>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</si>
  <si>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</si>
  <si>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</si>
  <si>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</si>
  <si>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</si>
  <si>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</si>
  <si>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</si>
  <si>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</si>
  <si>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</si>
  <si>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</si>
  <si>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</si>
  <si>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</si>
  <si>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</si>
  <si>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</si>
  <si>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</si>
  <si>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</si>
  <si>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</si>
  <si>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</si>
  <si>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</si>
  <si>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</si>
  <si>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</si>
  <si>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</si>
  <si>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</si>
  <si>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</si>
  <si>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</si>
  <si>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</si>
  <si>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</si>
  <si>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</si>
  <si>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</si>
  <si>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</si>
  <si>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</si>
  <si>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</si>
  <si>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</si>
  <si>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</si>
  <si>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</si>
  <si>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</si>
  <si>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</si>
  <si>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</si>
  <si>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</si>
  <si>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</si>
  <si>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</si>
  <si>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</si>
  <si>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</si>
  <si>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</si>
  <si>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</si>
  <si>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</si>
  <si>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</si>
  <si>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</si>
  <si>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</si>
  <si>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</si>
  <si>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</si>
  <si>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</si>
  <si>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</si>
  <si>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</si>
  <si>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</si>
  <si>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</si>
  <si>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</si>
  <si>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</si>
  <si>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</si>
  <si>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</si>
  <si>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</si>
  <si>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</si>
  <si>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</si>
  <si>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</si>
  <si>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</si>
  <si>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</si>
  <si>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</si>
  <si>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</si>
  <si>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</si>
  <si>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</si>
  <si>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</si>
  <si>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</si>
  <si>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</si>
  <si>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</si>
  <si>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</si>
  <si>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</si>
  <si>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</si>
  <si>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</si>
  <si>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</si>
  <si>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</si>
  <si>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</si>
  <si>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</si>
  <si>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</si>
  <si>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</si>
  <si>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</si>
  <si>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</si>
  <si>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</si>
  <si>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</si>
  <si>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</si>
  <si>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</si>
  <si>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</si>
  <si>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</si>
  <si>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</si>
  <si>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</si>
  <si>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</si>
  <si>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</si>
  <si>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</si>
  <si>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</si>
  <si>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</si>
  <si>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</si>
  <si>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</si>
  <si>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</si>
  <si>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</si>
  <si>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</si>
  <si>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</si>
  <si>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</si>
  <si>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</si>
  <si>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</si>
  <si>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</si>
  <si>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</si>
  <si>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</si>
  <si>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</si>
  <si>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</si>
  <si>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</si>
  <si>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</si>
  <si>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</si>
  <si>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</si>
  <si>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</si>
  <si>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</si>
  <si>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</si>
  <si>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</si>
  <si>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</si>
  <si>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</si>
  <si>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</si>
  <si>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</si>
  <si>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</si>
  <si>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</si>
  <si>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</si>
  <si>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</si>
  <si>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</si>
  <si>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</si>
  <si>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</si>
  <si>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</si>
  <si>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</si>
  <si>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</si>
  <si>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</si>
  <si>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</si>
  <si>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</si>
  <si>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</si>
  <si>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</si>
  <si>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</si>
  <si>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</si>
  <si>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Nyt vej-T i Nr. Bjert</t>
  </si>
  <si>
    <t>Ingen engangstillæg</t>
  </si>
  <si>
    <t>Afgift for ledningsført vand</t>
  </si>
  <si>
    <t>Afgift til Forsyningssekretariatet</t>
  </si>
  <si>
    <t>Ejendomsskat</t>
  </si>
  <si>
    <t>Korrektion af prislofterne for 2011-2015</t>
  </si>
  <si>
    <t>Korrektion af budgetterede omkostninger i prisloft 2011-2015</t>
  </si>
  <si>
    <t>Korrektion af prisudvikling, generelt og individuelt effektiviseringskrav i prisloft 2015</t>
  </si>
  <si>
    <t>Korrektion for overholdelse af indtægtsrammen i prisloft 2011-2015</t>
  </si>
  <si>
    <t>Korrektioner i alt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</si>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</sst>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147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DQM3aqqXBBfRHd0ZnGbGTDJjtfMjFoLEBT8QvTWmKsdnBeX3t1iadXyjGHiD68yIDqPzGRkDKh9+s+CWasrT8w==" saltValue="NIPAXMMij2N6aO+LEZxRWQ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150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151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99" t="s">
        <v>155</v>
      </c>
      <c r="C10" s="100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152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3oFHI6zpcb0/xUMfG1jaeb5+r7eVdyf1uD1JisYoDcfWN6gTItu2IfgnAkcoFO2ASA/73rCZpiK5AR9J/bWYHA==" saltValue="rFbM67zyhn76epO1UbYtR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156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101" t="s">
        <v>157</v>
      </c>
      <c r="C11" s="21">
        <v>0</v>
      </c>
      <c r="D11" s="12" t="s">
        <v>3</v>
      </c>
      <c r="E11" s="8">
        <v>4482</v>
      </c>
      <c r="F11" s="12" t="s">
        <v>3</v>
      </c>
      <c r="G11" s="1"/>
    </row>
    <row r="12" spans="1:7" x14ac:dyDescent="0.25">
      <c r="A12" s="1"/>
      <c r="B12" s="46" t="s">
        <v>54</v>
      </c>
      <c r="C12" s="10">
        <f>SUM(C10:C11)</f>
        <v>0</v>
      </c>
      <c r="D12" s="11" t="s">
        <v>3</v>
      </c>
      <c r="E12" s="10">
        <f>SUM(E10:E11)</f>
        <v>4482</v>
      </c>
      <c r="F12" s="11" t="s">
        <v>3</v>
      </c>
      <c r="G12" s="1"/>
    </row>
    <row r="13" spans="1:7" x14ac:dyDescent="0.25">
      <c r="A13" s="1"/>
      <c r="B13" s="46" t="s">
        <v>63</v>
      </c>
      <c r="C13" s="10">
        <f>C12*(1+'Fane 12. Nøgletal'!C12)</f>
        <v>0</v>
      </c>
      <c r="D13" s="11" t="s">
        <v>3</v>
      </c>
      <c r="E13" s="10">
        <f>E12*(1+'Fane 12. Nøgletal'!C12)</f>
        <v>4570.2954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oR6ZGv6KdSMmM2iVC+d8U+6ntJpINuSgndIOWGRc15Giar6ID0TEDK5zIvdp4e85mNA9NXtZ9bA2WUtC4e4hNg==" saltValue="7DK6scdB2KHlcb01Y0Hkr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158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158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158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158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/FNLYju3TcghJUNRcn2Zn1aKDypS73cR4770KI/4iClrjMdo4JSU8Rej1kTRTZ4GLzgAccZMtbjZQ4fWtGAXYA==" saltValue="oOCnRZg+3Xl5hkMQuDnZp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BVeThlJJrpzg954gjvhMoJhoUil48dsELrQ828AzaI9uUvs33oQAWfA6TJtwNhXIYhbT0VlKmAxdtIPY8ErWxg==" saltValue="7ZB1cXKYCm1FaH14wqDgP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154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154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154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uB1mU5s9mPMHha6zMmhUZorRrhT2xY2FuQWvjkZZBPJ9uP6jWuaq9/d5kZ28qz0EAJerU0IRBXXYUW+ImNQtDw==" saltValue="CBYvj1+wSfg2lIgHVRqpg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8897364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-8000990.4814814813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896373.51851851866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-896373.51851851866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S+3z7Sbyt02XD0yhmYAIVSbLIw4f6giNK0lDdvFELTu+HPE2/88I9w81U6PCT1EsktW2mKqe7vRW6RfzMXteA==" saltValue="L6Cxo26g87IMfvmysBJDb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r6Qb8wPmJ2CsJLD4I2G9Nh/4d3FZhOszGsW2sK+r57IC4w7C9YSRxvAWoFv4WzWZE/lzqg986A3tzV7XVQXO0w==" saltValue="WgPGQjHihEuWs/cJutt35g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4241333.2828716179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tillæg'!C13+'Fane 8.1. Varige tillæg'!E13</f>
        <v>4570.2954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53954.967511849551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-73097.595278318957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4226760.9505051486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1611031.03003656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-896373.51851851866</v>
      </c>
      <c r="F25" s="36" t="s">
        <v>3</v>
      </c>
      <c r="G25" s="1"/>
    </row>
    <row r="26" spans="1:7" ht="15" customHeight="1" x14ac:dyDescent="0.25">
      <c r="A26" s="1"/>
      <c r="B26" s="46" t="s">
        <v>162</v>
      </c>
      <c r="C26" s="42"/>
      <c r="D26" s="42"/>
      <c r="E26" s="42"/>
      <c r="F26" s="42"/>
      <c r="G26" s="1"/>
    </row>
    <row r="27" spans="1:7" x14ac:dyDescent="0.25">
      <c r="A27" s="1"/>
      <c r="B27" s="34" t="s">
        <v>163</v>
      </c>
      <c r="C27" s="36"/>
      <c r="D27" s="36"/>
      <c r="E27" s="7">
        <v>391736.74333333323</v>
      </c>
      <c r="F27" s="7" t="s">
        <v>3</v>
      </c>
      <c r="G27" s="1"/>
    </row>
    <row r="28" spans="1:7" ht="26.25" x14ac:dyDescent="0.25">
      <c r="A28" s="1"/>
      <c r="B28" s="34" t="s">
        <v>164</v>
      </c>
      <c r="C28" s="36"/>
      <c r="D28" s="36"/>
      <c r="E28" s="7">
        <v>-2521.2281564949999</v>
      </c>
      <c r="F28" s="7" t="s">
        <v>3</v>
      </c>
      <c r="G28" s="1"/>
    </row>
    <row r="29" spans="1:7" x14ac:dyDescent="0.25">
      <c r="A29" s="1"/>
      <c r="B29" s="35" t="s">
        <v>165</v>
      </c>
      <c r="C29" s="36"/>
      <c r="D29" s="36"/>
      <c r="E29" s="7">
        <v>-648006.30000000005</v>
      </c>
      <c r="F29" s="7" t="s">
        <v>3</v>
      </c>
      <c r="G29" s="1"/>
    </row>
    <row r="30" spans="1:7" x14ac:dyDescent="0.25">
      <c r="A30" s="1"/>
      <c r="B30" s="44" t="s">
        <v>166</v>
      </c>
      <c r="C30" s="36"/>
      <c r="D30" s="36"/>
      <c r="E30" s="9">
        <f>SUM(E27:E29)</f>
        <v>-258790.78482316184</v>
      </c>
      <c r="F30" s="9" t="s">
        <v>3</v>
      </c>
      <c r="G30" s="1"/>
    </row>
    <row r="31" spans="1:7" x14ac:dyDescent="0.25">
      <c r="A31" s="1"/>
      <c r="B31" s="42" t="s">
        <v>36</v>
      </c>
      <c r="C31" s="42"/>
      <c r="D31" s="42"/>
      <c r="E31" s="10">
        <f>SUM(E17,E19,E23,E25,E30)</f>
        <v>4682627.6772000287</v>
      </c>
      <c r="F31" s="1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li03gX7x9h4olRyrjwvd/+jctyIK9fw2c0QOlo2hrMM9v29jFCrXMliewYb/zfZgBZAYXl+aMlUjYs5zbwWxzQ==" saltValue="UYweFoHiHpH1CqIvwKXw4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4226760.9505051486</v>
      </c>
      <c r="F9" s="38" t="s">
        <v>3</v>
      </c>
      <c r="G9" s="1"/>
    </row>
    <row r="10" spans="1:7" ht="15" customHeight="1" x14ac:dyDescent="0.25">
      <c r="A10" s="1"/>
      <c r="B10" s="38" t="s">
        <v>167</v>
      </c>
      <c r="C10" s="38"/>
      <c r="D10" s="38"/>
      <c r="E10" s="7">
        <v>162810.27132992062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86474.553070150854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-76092.778173388753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4399952.9967318317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1642768.3413282803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-1335310.8967077748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4707410.4413523367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PolWjx1S4dyzmHPs5Up4rLqb0GNFFbyo/aHS1FaMAyO6GrKJzMOGIY4jQpemHMhnnqbC5qGlBo5OZjSjPnzJWQ==" saltValue="pqNrGUshYSJhV/MqUFHk2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4399952.9967318317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86679.074035617072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-76272.745203046637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4410359.3255644022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1675130.8776524474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-1335310.8967077748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4750179.3065090748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/1MvoUnguAnYju1RMQWkQtdvDfISLsgHEZQgNokmppvG9v7HFRTZwOUKuzYZeO8YNgqfggNshul2suuqpFoOg==" saltValue="+Fyn2NOU4IJbLfEGA+Jof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4410359.3255644022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86884.078713618714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-76453.137872726365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4420790.2664052946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1708130.9559422007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-1335310.8967077748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4793610.3256397201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Qp4110ccJW4QUf+dHlDvKcDFS9BZRv9LGGyOrz38M30PrbcljlWZ/33WmvSxOKxptWzWLLVs46HgkJsouvjgw==" saltValue="FLbCZDsPbcpYQZm2B2qDt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4260573.607224483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54109.284811750935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-73349.609164615977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4241333.2828716179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1592190.9204874896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8812.8429242325001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-896374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4945963.0462833401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vMekFWimG0aZzWhDMknhbmSVafqaXmfsdPYMY/fvVunxNdmvGDEuLGzcuneEFX79WnhljP+cxQCagNJr0EDakQ==" saltValue="d3wQ5ekfbrfXMoxQuQogP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159</v>
      </c>
      <c r="C10" s="8">
        <v>1521608</v>
      </c>
      <c r="D10" s="12" t="s">
        <v>3</v>
      </c>
      <c r="E10" s="1"/>
      <c r="F10" s="1"/>
    </row>
    <row r="11" spans="1:6" x14ac:dyDescent="0.25">
      <c r="A11" s="1"/>
      <c r="B11" s="30" t="s">
        <v>160</v>
      </c>
      <c r="C11" s="8">
        <v>11463</v>
      </c>
      <c r="D11" s="12" t="s">
        <v>3</v>
      </c>
      <c r="E11" s="1"/>
      <c r="F11" s="1"/>
    </row>
    <row r="12" spans="1:6" x14ac:dyDescent="0.25">
      <c r="A12" s="1"/>
      <c r="B12" s="30" t="s">
        <v>161</v>
      </c>
      <c r="C12" s="8">
        <v>16313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1549384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1611031.03003656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OB8we+GGL4ZBVnRCHOvgL2X6KO2pjyhIMakk+MutyYdjCDXhUSEJVgS5vbS4Za9HRAJU6puH53p8qtOu+gsi+A==" saltValue="VJVXgkSj84nduMD59aN0J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541234.81333333335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427923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969157.81333333335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4922797.9817552464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7453345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-2530547.0182447536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4850405.6180803208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8630260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-3779854.3819196792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969157.81333333335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-6310401.4001644328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148</v>
      </c>
      <c r="C35" s="82"/>
      <c r="D35" s="82"/>
      <c r="E35" s="9">
        <f>SUM(E32:E33)/E34</f>
        <v>-1335310.8967077748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hqGAvwecOQzqMA92DcIg26hCmyfXJTSZr8rRPm0ALm4oHVaDzcD9mxvOlLa1GOaf687r4Co1lr0X2RjPBpnIhA==" saltValue="EjBMg1AWqqeJCEDXL4uCKA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149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+rkMRHjJO22O1ww4jARqCDaZ+digtKVXzxBJex2oNgPu1rD5oLrnQoayeSZE+7gWYUEqBA3VBcv/KLO/CZ1iMA==" saltValue="ZOADY+6dVHnYmlYsJPPBr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2019-08-20T15:35:41Z</dcterms:modified>
</cp:coreProperties>
</file>