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Dragør AS (V08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11" l="1"/>
  <c r="E12" i="11"/>
  <c r="E10" i="1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3" i="11"/>
  <c r="C10" i="37" s="1"/>
  <c r="C11" i="37" s="1"/>
  <c r="C12" i="37" s="1"/>
  <c r="G13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3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<sst xmlns="http://schemas.openxmlformats.org/spreadsheetml/2006/main" count="430" uniqueCount="167">
  <si>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</si>
  <si>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</si>
  <si>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</si>
  <si>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</si>
  <si>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</si>
  <si>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</si>
  <si>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</si>
  <si>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</si>
  <si>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</si>
  <si>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</si>
  <si>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</si>
  <si>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</si>
  <si>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</si>
  <si>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</si>
  <si>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</si>
  <si>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</si>
  <si>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</si>
  <si>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</si>
  <si>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</si>
  <si>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</si>
  <si>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</si>
  <si>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</si>
  <si>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</si>
  <si>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</si>
  <si>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</si>
  <si>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</si>
  <si>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</si>
  <si>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</si>
  <si>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</si>
  <si>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</si>
  <si>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</si>
  <si>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</si>
  <si>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</si>
  <si>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</si>
  <si>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</si>
  <si>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</si>
  <si>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</si>
  <si>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</si>
  <si>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</si>
  <si>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</si>
  <si>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</si>
  <si>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</si>
  <si>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</si>
  <si>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</si>
  <si>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</si>
  <si>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</si>
  <si>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</si>
  <si>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</si>
  <si>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</si>
  <si>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</si>
  <si>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</si>
  <si>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</si>
  <si>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</si>
  <si>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</si>
  <si>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</si>
  <si>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</si>
  <si>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</si>
  <si>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</si>
  <si>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</si>
  <si>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</si>
  <si>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</si>
  <si>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</si>
  <si>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</si>
  <si>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</si>
  <si>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</si>
  <si>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</si>
  <si>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</si>
  <si>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</si>
  <si>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</si>
  <si>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</si>
  <si>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</si>
  <si>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</si>
  <si>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</si>
  <si>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</si>
  <si>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</si>
  <si>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</si>
  <si>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</si>
  <si>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</si>
  <si>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</si>
  <si>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</si>
  <si>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</si>
  <si>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</si>
  <si>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</si>
  <si>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</si>
  <si>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</si>
  <si>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</si>
  <si>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</si>
  <si>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</si>
  <si>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</si>
  <si>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</si>
  <si>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</si>
  <si>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</si>
  <si>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</si>
  <si>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</si>
  <si>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</si>
  <si>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</si>
  <si>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</si>
  <si>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</si>
  <si>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</si>
  <si>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</si>
  <si>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</si>
  <si>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</si>
  <si>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</si>
  <si>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</si>
  <si>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</si>
  <si>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</si>
  <si>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</si>
  <si>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</si>
  <si>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</si>
  <si>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</si>
  <si>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</si>
  <si>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</si>
  <si>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</si>
  <si>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</si>
  <si>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</si>
  <si>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</si>
  <si>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</si>
  <si>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</si>
  <si>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</si>
  <si>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</si>
  <si>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</si>
  <si>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</si>
  <si>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</si>
  <si>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</si>
  <si>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</si>
  <si>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</si>
  <si>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</si>
  <si>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</si>
  <si>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</si>
  <si>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</si>
  <si>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</si>
  <si>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</si>
  <si>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</si>
  <si>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</si>
  <si>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</si>
  <si>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</si>
  <si>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</si>
  <si>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</si>
  <si>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</si>
  <si>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</si>
  <si>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</si>
  <si>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</si>
  <si>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</si>
  <si>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</si>
  <si>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</si>
  <si>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</si>
  <si>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</si>
  <si>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</si>
  <si>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</si>
  <si>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</si>
  <si>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</si>
  <si>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</si>
  <si>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</si>
  <si>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</si>
  <si>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</si>
  <si>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</si>
  <si>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SRO-anlæg, vandværk</t>
  </si>
  <si>
    <t>Software FAS til SAP</t>
  </si>
  <si>
    <t>Software til sektionering - HOMIS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</si>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</sst>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d/BgjoMlZCOkMrCThfGwxLpVNr6GRhve0CmYZwFcYuBEvjMt7+hFtMpcFUxP6lGIh/MLhQbHy0OspgC0WFexA==" saltValue="YtVE9dt51bFFm6PREpLg0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156</v>
      </c>
      <c r="C10" s="99">
        <v>10</v>
      </c>
      <c r="D10" s="8">
        <v>32784</v>
      </c>
      <c r="E10" s="8">
        <f>IFERROR(D10/C10,0)</f>
        <v>3278.4</v>
      </c>
      <c r="F10" s="8">
        <v>0</v>
      </c>
      <c r="G10" s="8">
        <v>407</v>
      </c>
      <c r="H10" s="12" t="s">
        <v>3</v>
      </c>
      <c r="I10" s="1"/>
    </row>
    <row r="11" spans="1:9" x14ac:dyDescent="0.25">
      <c r="A11" s="1"/>
      <c r="B11" s="98" t="s">
        <v>157</v>
      </c>
      <c r="C11" s="99">
        <v>5</v>
      </c>
      <c r="D11" s="8">
        <v>808401</v>
      </c>
      <c r="E11" s="8">
        <f t="shared" ref="E11:E12" si="0">IFERROR(D11/C11,0)</f>
        <v>161680.20000000001</v>
      </c>
      <c r="F11" s="8">
        <v>0</v>
      </c>
      <c r="G11" s="8">
        <v>10040</v>
      </c>
      <c r="H11" s="12" t="s">
        <v>3</v>
      </c>
      <c r="I11" s="1"/>
    </row>
    <row r="12" spans="1:9" ht="26.25" x14ac:dyDescent="0.25">
      <c r="A12" s="1"/>
      <c r="B12" s="98" t="s">
        <v>158</v>
      </c>
      <c r="C12" s="99">
        <v>5</v>
      </c>
      <c r="D12" s="8">
        <v>2794</v>
      </c>
      <c r="E12" s="8">
        <f t="shared" si="0"/>
        <v>558.79999999999995</v>
      </c>
      <c r="F12" s="8">
        <v>0</v>
      </c>
      <c r="G12" s="8">
        <v>35</v>
      </c>
      <c r="H12" s="12" t="s">
        <v>3</v>
      </c>
      <c r="I12" s="1"/>
    </row>
    <row r="13" spans="1:9" x14ac:dyDescent="0.25">
      <c r="A13" s="1"/>
      <c r="B13" s="75" t="s">
        <v>153</v>
      </c>
      <c r="C13" s="76"/>
      <c r="D13" s="77"/>
      <c r="E13" s="10">
        <f>SUM(E10:E12)</f>
        <v>165517.4</v>
      </c>
      <c r="F13" s="10">
        <f t="shared" ref="F13:G13" si="1">SUM(F10:F12)</f>
        <v>0</v>
      </c>
      <c r="G13" s="10">
        <f t="shared" si="1"/>
        <v>10482</v>
      </c>
      <c r="H13" s="1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1mnZhzxSyk9pEDJrYkI5EEq3NNt/gffq9bWPA0GJFgjCNlvjnC4nCpNe8vG/DpTUqK6zhIS9d9KwLoVZkQ3Kg==" saltValue="nKWsHMmBvfSOZz6HP+iyD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f>'Fane 7. Anlægsprojekter'!F13</f>
        <v>0</v>
      </c>
      <c r="D10" s="12" t="s">
        <v>3</v>
      </c>
      <c r="E10" s="8">
        <f>SUM('Fane 7. Anlægsprojekter'!E13,'Fane 7. Anlægsprojekter'!G13)</f>
        <v>175999.4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175999.4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179466.58817999999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+SqASwj+RHgP7tzyeJb/d3454n/fNn6QeGFz+oet+QhiLXV9oKIHIy+qZd73k/ieGgjbS50i7qgU6a0dD9P5w==" saltValue="sKF1j4WNdP9LqgyqG/S0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165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165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165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165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foc+WI+Obq869VmFgG9S7Q/E6CJ1jShFPq3E5IpbfcUgEVv18LCojN8sEPg/h1lc+DLBBEZ2y1DPhQ7xdYfDw==" saltValue="p99nADfMs5+VBihtsTXo/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z2HWqUyHRmARrCA4aP9LNUsVK9MRSszF8imijtVbLw/QrnT/uruYNzmrZq/KWGZ/6IgcP4HI05NOuIZ3J6TwQ==" saltValue="XHYWNOYv5h5Bx0nUT9zRe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Ff94O5P0H2UAVEPn7T8B0eUP5AMfe9/nqSBLOiJbHGz+lfBvSvRNH3DzMrfxwUEtRPFBCe57p1Q26wXHODB3g==" saltValue="U7ePoWjZor2o/5v87tGw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8423083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-7559472.3783068778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863610.6216931222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-863610.6216931222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XhbMvXsGlgCv5OXWgvIlMWvRYNRgF11/QNM+IS392t3ukVvdySijxhli3Sz+4ZPVYlUxDXaysOo1yFWD5bHJQ==" saltValue="UfXNZmAVDUbfmR47c5ij+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auSu55C1SkaEVu0JgyQRAbL8/emMwyYCssAxR1LJ848Y8Zu/LD89WYw81RnbEKrzN/e5NuKn2cmYHBk2i5JZg==" saltValue="bq1outgt1pB01ktAAHLlt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8026148.9982996779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4235.7811463432081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179466.58817999999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105485.37434636656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-141288.71633404275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8169812.2444920009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omk.'!C16</f>
        <v>6480178.7721669907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-863610.6216931222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13786380.394965868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SsigFPJoPL9F5EgC45ocucRIAtbr+Wne+xHq4V2JTJ/UNk2FddVljI4kfdaMUr42gprlCp2VFL/SsVu4+DzEAw==" saltValue="esHK7EdEw/WgCR5eZ6OK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8169812.2444920009</v>
      </c>
      <c r="F9" s="36" t="s">
        <v>3</v>
      </c>
      <c r="G9" s="1"/>
    </row>
    <row r="10" spans="1:7" ht="15" customHeight="1" x14ac:dyDescent="0.25">
      <c r="A10" s="1"/>
      <c r="B10" s="36" t="s">
        <v>166</v>
      </c>
      <c r="C10" s="36"/>
      <c r="D10" s="36"/>
      <c r="E10" s="7">
        <v>-103768.9560131154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158901.05278303404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-139824.05380145265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8085120.2874604668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omk.'!C16*(1+'Fane 12. Nøgletal'!C12)</f>
        <v>6607838.2939786809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-129647.41247052143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14563311.168968627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WHKVgOZu0NLVs0/PMPT6ghSFyUN+BMiJcLy2plVU7UpyHn1+nieLY1lAwWkEOmlOQW3lnIABZ9Te0NFDF2Vkg==" saltValue="+dpYsVP2rulGYDHe3gWWZ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8085120.2874604668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159276.86966297118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-140154.75167109846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8104242.4054523399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omk.'!C16*(1+'Fane 12. Nøgletal'!C12)^2</f>
        <v>6738012.7083700607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-129647.41247052143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14712607.701351879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fL3H6U/Dha7HDbPePhMjUz5Q88N/eGPFQcMiP62Au0pr0Rpw47Trffz0dZE1BlJvBX0Y24uUuZeRr42evQ3iA==" saltValue="j8V9rU7BrckgTtRvejC/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8104242.4054523399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159653.57538741108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-140486.23167427577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8123409.7491654754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omk.'!C16*(1+'Fane 12. Nøgletal'!C12)^3</f>
        <v>6870751.558724951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-129647.41247052143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14864513.895419905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XLhRR9Nh3QNZSXqrDqWZC0ORywEGU13tw6NsGQb47IlYdHSZnnncJUjXW64GzLXV39+mVaA6LwNXBukXO+l+w==" saltValue="5DAVpMG0MOpESBaEoyu/r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8058303.710881304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4237.4222999999993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102412.06956506256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-138804.20444668824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8026148.9982996779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5704264.4053063989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28540.664808728005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-863610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12895344.068414804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dhNhf8tDNACayWSkNWMITvb4J3Ha2wAmv7Ft11QOXYTqSSTCvFHuQaO5XlHLQ+lp3fTsnD4drefhHWMcddxnQ==" saltValue="AIDpUMSiev0PnjLuZBtFn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160</v>
      </c>
      <c r="C10" s="8">
        <v>4314656</v>
      </c>
      <c r="D10" s="12" t="s">
        <v>3</v>
      </c>
      <c r="E10" s="1"/>
      <c r="F10" s="1"/>
    </row>
    <row r="11" spans="1:6" x14ac:dyDescent="0.25">
      <c r="A11" s="1"/>
      <c r="B11" s="30" t="s">
        <v>161</v>
      </c>
      <c r="C11" s="8">
        <v>8043</v>
      </c>
      <c r="D11" s="12" t="s">
        <v>3</v>
      </c>
      <c r="E11" s="1"/>
      <c r="F11" s="1"/>
    </row>
    <row r="12" spans="1:6" ht="26.25" x14ac:dyDescent="0.25">
      <c r="A12" s="1"/>
      <c r="B12" s="97" t="s">
        <v>162</v>
      </c>
      <c r="C12" s="8">
        <v>1814400</v>
      </c>
      <c r="D12" s="12" t="s">
        <v>3</v>
      </c>
      <c r="E12" s="1"/>
      <c r="F12" s="1"/>
    </row>
    <row r="13" spans="1:6" x14ac:dyDescent="0.25">
      <c r="A13" s="1"/>
      <c r="B13" s="30" t="s">
        <v>163</v>
      </c>
      <c r="C13" s="8">
        <v>46564</v>
      </c>
      <c r="D13" s="12" t="s">
        <v>3</v>
      </c>
      <c r="E13" s="1"/>
      <c r="F13" s="1"/>
    </row>
    <row r="14" spans="1:6" x14ac:dyDescent="0.25">
      <c r="A14" s="1"/>
      <c r="B14" s="30" t="s">
        <v>164</v>
      </c>
      <c r="C14" s="8">
        <v>48548</v>
      </c>
      <c r="D14" s="12" t="s">
        <v>3</v>
      </c>
      <c r="E14" s="1"/>
      <c r="F14" s="1"/>
    </row>
    <row r="15" spans="1:6" x14ac:dyDescent="0.25">
      <c r="A15" s="1"/>
      <c r="B15" s="44" t="s">
        <v>60</v>
      </c>
      <c r="C15" s="10">
        <f>SUM(C10:C14)</f>
        <v>6232211</v>
      </c>
      <c r="D15" s="11" t="s">
        <v>3</v>
      </c>
      <c r="E15" s="1"/>
      <c r="F15" s="1"/>
    </row>
    <row r="16" spans="1:6" x14ac:dyDescent="0.25">
      <c r="A16" s="1"/>
      <c r="B16" s="44" t="s">
        <v>61</v>
      </c>
      <c r="C16" s="10">
        <f>C15*(1+'Fane 12. Nøgletal'!C12)^2</f>
        <v>6480178.7721669907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mv/LvA7X2+U0xFfRDMJu18v78mgyxvyNuioBUmGQ9CTwpeVFTCdnjN3HkqH82RiLrXtTDN0gnXNV9NVXG14qsg==" saltValue="qIP4MVfelITc1/sJ6idDL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682916.08946666669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-205445.99739672244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477470.09206994425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14597066.183666667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14380536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216530.18366666697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12902370.074381303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14114960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-1212589.925618697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477470.09206994425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-996059.74195202999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-129647.41247052143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maRf7uLuhD8pZPIxbvOeOelaAiMdbcVDYuwn9pJUGwbmrYLaAXryeY3U5qcveM+ktwLUETZfGFjQ4ZVFsDtIA==" saltValue="iiuW2eS1gXJNpj0Q87XJd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5A5+4oZaWrk2ei4LWn83+CGZUIxqghP/NxU3bkzjuyMPk2+QvtZqTDqkRQfR70I56f6zphMNea+MRADHuixgw==" saltValue="wQfL7eMmMbIxK8hSuUr0o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2019-08-22T09:55:02Z</dcterms:modified>
</cp:coreProperties>
</file>