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odskov Vandværk (V211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31" i="2" l="1"/>
  <c r="E30" i="2"/>
  <c r="E9" i="40" l="1"/>
  <c r="E11" i="2" l="1"/>
  <c r="E10" i="2"/>
  <c r="E10" i="40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1" i="15" l="1"/>
  <c r="E9" i="23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<sst xmlns="http://schemas.openxmlformats.org/spreadsheetml/2006/main" count="428" uniqueCount="168">
  <si>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</si>
  <si>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</si>
  <si>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</si>
  <si>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</si>
  <si>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</si>
  <si>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</si>
  <si>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</si>
  <si>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</si>
  <si>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</si>
  <si>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</si>
  <si>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</si>
  <si>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</si>
  <si>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</si>
  <si>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</si>
  <si>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</si>
  <si>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</si>
  <si>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</si>
  <si>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</si>
  <si>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</si>
  <si>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</si>
  <si>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</si>
  <si>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</si>
  <si>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</si>
  <si>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</si>
  <si>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</si>
  <si>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</si>
  <si>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</si>
  <si>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</si>
  <si>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</si>
  <si>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</si>
  <si>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</si>
  <si>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</si>
  <si>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</si>
  <si>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</si>
  <si>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</si>
  <si>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</si>
  <si>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</si>
  <si>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</si>
  <si>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</si>
  <si>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</si>
  <si>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</si>
  <si>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</si>
  <si>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</si>
  <si>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</si>
  <si>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</si>
  <si>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</si>
  <si>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</si>
  <si>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</si>
  <si>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</si>
  <si>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</si>
  <si>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</si>
  <si>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</si>
  <si>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</si>
  <si>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</si>
  <si>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</si>
  <si>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</si>
  <si>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</si>
  <si>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</si>
  <si>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</si>
  <si>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</si>
  <si>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</si>
  <si>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</si>
  <si>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</si>
  <si>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</si>
  <si>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</si>
  <si>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</si>
  <si>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</si>
  <si>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</si>
  <si>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</si>
  <si>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</si>
  <si>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</si>
  <si>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</si>
  <si>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</si>
  <si>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</si>
  <si>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</si>
  <si>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</si>
  <si>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</si>
  <si>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</si>
  <si>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</si>
  <si>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</si>
  <si>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</si>
  <si>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</si>
  <si>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</si>
  <si>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</si>
  <si>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</si>
  <si>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</si>
  <si>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</si>
  <si>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</si>
  <si>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</si>
  <si>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</si>
  <si>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</si>
  <si>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</si>
  <si>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</si>
  <si>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</si>
  <si>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</si>
  <si>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</si>
  <si>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</si>
  <si>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</si>
  <si>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</si>
  <si>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</si>
  <si>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</si>
  <si>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</si>
  <si>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</si>
  <si>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</si>
  <si>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</si>
  <si>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</si>
  <si>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</si>
  <si>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</si>
  <si>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</si>
  <si>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</si>
  <si>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</si>
  <si>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</si>
  <si>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</si>
  <si>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</si>
  <si>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</si>
  <si>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</si>
  <si>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</si>
  <si>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</si>
  <si>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</si>
  <si>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</si>
  <si>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</si>
  <si>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</si>
  <si>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</si>
  <si>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</si>
  <si>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</si>
  <si>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</si>
  <si>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</si>
  <si>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</si>
  <si>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</si>
  <si>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</si>
  <si>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</si>
  <si>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</si>
  <si>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</si>
  <si>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</si>
  <si>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</si>
  <si>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</si>
  <si>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</si>
  <si>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</si>
  <si>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</si>
  <si>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</si>
  <si>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</si>
  <si>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</si>
  <si>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</si>
  <si>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</si>
  <si>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</si>
  <si>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</si>
  <si>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</si>
  <si>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</si>
  <si>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</si>
  <si>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</si>
  <si>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</si>
  <si>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</si>
  <si>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</si>
  <si>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</si>
  <si>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</si>
  <si>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</si>
  <si>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</si>
  <si>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</si>
  <si>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</si>
  <si>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Vandsamarbejde etableret i medfør af § 48 i vandforsyningsloven</t>
  </si>
  <si>
    <t>Ingen engangstillæg</t>
  </si>
  <si>
    <t>Bortfald miljø- og servicemål</t>
  </si>
  <si>
    <t>Korrektion af prislofterne for 2011-2015</t>
  </si>
  <si>
    <t>Korrektion af budgetterede omkostninger i prisloft 2011-2015</t>
  </si>
  <si>
    <t>Korrektion af prisudvikling, generelt og individuelt effektiviseringskrav i prisloft 2015</t>
  </si>
  <si>
    <t>Korrektion for overholdelse af indtægtsrammen i prisloft 2011-2015</t>
  </si>
  <si>
    <t>Korrektioner i alt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</si>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</sst>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NJSofuPEEQAyj8gXr265u9nAc2uke4U69qSFsgJtvA1K4T/H59nhTGobIriCqSbDHk8nSjP8hjGC9cVKgoPRUg==" saltValue="QQRRcnGmlaJljqOmAs4UOw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150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151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99" t="s">
        <v>155</v>
      </c>
      <c r="C10" s="100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152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AChqso9keHEQEPrP4xjbPugwtnBWgvUzG+9TKqbGixDrO+0qY/5/068DbTPrZjO5RLxAXjYiXUTTILLXVBm56Q==" saltValue="RggqhMPqnaCK7LfC+G795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156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oC9KQwTLMgAa6vfCGIK8UE8YWa8FdmwXxqsRkcfZhGmmcvVtbWxsTHObsA+0HzNPvm/uayaSAc09qXf7wwdxmA==" saltValue="/j9oVcZOGDLyad/4PNljn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cCxAAJwkjYymr0XlueV98AcinxiIXKnVX2bPOfQW6KewbtxKQEWwGqThUK1/TXHIVKfoVe28Yc4KMHGAPqTfVQ==" saltValue="Fym0c2otRWuLxhYlWbJ2E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kXTuN8Mhau3v2d/qUK+dU6wJl+rgoMnJVZqyR1sKWt2IhWBYgGyqqvTtGw64aPWWFiQ69uGZGOi0Jz4HcaqqZA==" saltValue="74m2YzoTrzxQIIHr4W8Fp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161</v>
      </c>
      <c r="C10" s="8">
        <v>286002.23733796156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286002.23733796156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291636.48141351942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154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154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154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kS3gl/5/WH4A0GSJYyym2alIy0KKOCJY2box+q+J8QSLU5JtNLGoKkclKS1Sph7AGGDdzAysLQ/jm6iBR5RPNw==" saltValue="B+2V7ctP+4B8nl8/ybxdy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42099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-42099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0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0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U+fJ7P55v2PoGTgl333XGiLarK5eq175J6sLTwtAtGluJR2uYmxNNSKAF+wnYlpXd2IbE1QgELfufi/PTu1Nzw==" saltValue="DPTNPaLqpR4lkvCyJMEQY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wrldRLo6Vt/5+QWWavOA4wZ2bh2VzTxn6ct5u2wyo9hZLHAOc1yRdkXXncuOOiceUrQ3zXM1jEvMX3Ehl2GsyQ==" saltValue="Ki9/Zv6mapbIKrthBZ56E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2437769.4892505375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-291636.48141351942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25214.433829635494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-36912.906508333108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2134434.5351583203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1861097.9861053801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0</v>
      </c>
      <c r="F25" s="36" t="s">
        <v>3</v>
      </c>
      <c r="G25" s="1"/>
    </row>
    <row r="26" spans="1:7" ht="15" customHeight="1" x14ac:dyDescent="0.25">
      <c r="A26" s="1"/>
      <c r="B26" s="46" t="s">
        <v>162</v>
      </c>
      <c r="C26" s="42"/>
      <c r="D26" s="42"/>
      <c r="E26" s="42"/>
      <c r="F26" s="42"/>
      <c r="G26" s="1"/>
    </row>
    <row r="27" spans="1:7" x14ac:dyDescent="0.25">
      <c r="A27" s="1"/>
      <c r="B27" s="34" t="s">
        <v>163</v>
      </c>
      <c r="C27" s="36"/>
      <c r="D27" s="36"/>
      <c r="E27" s="7">
        <v>-137796.67087962962</v>
      </c>
      <c r="F27" s="38" t="s">
        <v>3</v>
      </c>
      <c r="G27" s="1"/>
    </row>
    <row r="28" spans="1:7" ht="26.25" x14ac:dyDescent="0.25">
      <c r="A28" s="1"/>
      <c r="B28" s="34" t="s">
        <v>164</v>
      </c>
      <c r="C28" s="36"/>
      <c r="D28" s="36"/>
      <c r="E28" s="7">
        <v>-5612.7499999999982</v>
      </c>
      <c r="F28" s="38" t="s">
        <v>3</v>
      </c>
      <c r="G28" s="1"/>
    </row>
    <row r="29" spans="1:7" x14ac:dyDescent="0.25">
      <c r="A29" s="1"/>
      <c r="B29" s="35" t="s">
        <v>165</v>
      </c>
      <c r="C29" s="36"/>
      <c r="D29" s="36"/>
      <c r="E29" s="7">
        <v>-240987.75</v>
      </c>
      <c r="F29" s="38" t="s">
        <v>3</v>
      </c>
      <c r="G29" s="1"/>
    </row>
    <row r="30" spans="1:7" x14ac:dyDescent="0.25">
      <c r="A30" s="1"/>
      <c r="B30" s="44" t="s">
        <v>166</v>
      </c>
      <c r="C30" s="36"/>
      <c r="D30" s="36"/>
      <c r="E30" s="9">
        <f>SUM(E27:E29)</f>
        <v>-384397.17087962962</v>
      </c>
      <c r="F30" s="36" t="s">
        <v>3</v>
      </c>
      <c r="G30" s="1"/>
    </row>
    <row r="31" spans="1:7" x14ac:dyDescent="0.25">
      <c r="A31" s="1"/>
      <c r="B31" s="42" t="s">
        <v>36</v>
      </c>
      <c r="C31" s="42"/>
      <c r="D31" s="42"/>
      <c r="E31" s="10">
        <f>SUM(E17,E19,E23,E25,E30)</f>
        <v>3611135.350384071</v>
      </c>
      <c r="F31" s="1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BMkS+fSrAZ5AQKhJ+ACBCGHsUS/StWqsW9T7Ha5P7PAlG5sLyByryevAR3uphQsPs2fEpX/7RbyHgPko0GOQkw==" saltValue="zvX8rfEibDv3g++I1yf2M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2134434.5351583203</v>
      </c>
      <c r="F9" s="38" t="s">
        <v>3</v>
      </c>
      <c r="G9" s="1"/>
    </row>
    <row r="10" spans="1:7" ht="15" customHeight="1" x14ac:dyDescent="0.25">
      <c r="A10" s="1"/>
      <c r="B10" s="38" t="s">
        <v>167</v>
      </c>
      <c r="C10" s="38"/>
      <c r="D10" s="38"/>
      <c r="E10" s="7">
        <v>39455.006764151396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42825.623975872695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-37684.157820271859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2179031.0080780727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1897761.6164316563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-238290.59213572432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3838502.0323740048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25eud1g7K2dlYg0FYVlf3UvsbSI6030VPx2+GvmUnJMvTPcgquukesknhW5vdrfuDP4jFPRdNOo658qiMhVAAg==" saltValue="v8F+FCynjLvPrFyHp1U4x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2179031.0080780727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42926.910859138028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-37773.284621932587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2184184.6343152784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1935147.5202753597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-238290.59213572432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3881041.5624549142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6iGawCcH/WMDJxF4WNuWxmWG4psG2rdJJaxykGSEJw2LmaZNGJf5vuNVrDXBCMenq7Rmca/aSIs31KVXVQHWvQ==" saltValue="9b+oZ0tujO0dl3/T9Z4f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2184184.6343152784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43028.437296010983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-37862.622217391923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2189350.4493938973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1973269.9264247844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-238290.59213572432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3924329.7836829578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xm8khDoqiSg28+51YV7td11l0d3dcEv6hiZ4azNj8J9aMnsWX+uq5N/EaBzZKdeAzu/wsijyKyG9tt0h7lkQBA==" saltValue="7tESzk93T9G3IeoKUb2IA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2448828.1523035252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31100.117534254769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-42158.780587242261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2437769.4892505375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1400326.6764080897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7066.6733217530264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0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3845162.8389803804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4ghhinkKWy8NkZrGu/4XXohlZpeqgcSyte7nCpslkxD85IWUOYwBJAnmzKJbMg/IbQGlQd2rKxynUhNOuvIR6Q==" saltValue="vUJ/zeh4wdwQVkVh6IAym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157</v>
      </c>
      <c r="C10" s="8">
        <v>1465138</v>
      </c>
      <c r="D10" s="12" t="s">
        <v>3</v>
      </c>
      <c r="E10" s="1"/>
      <c r="F10" s="1"/>
    </row>
    <row r="11" spans="1:6" x14ac:dyDescent="0.25">
      <c r="A11" s="1"/>
      <c r="B11" s="30" t="s">
        <v>158</v>
      </c>
      <c r="C11" s="8">
        <v>2736</v>
      </c>
      <c r="D11" s="12" t="s">
        <v>3</v>
      </c>
      <c r="E11" s="1"/>
      <c r="F11" s="1"/>
    </row>
    <row r="12" spans="1:6" ht="26.25" x14ac:dyDescent="0.25">
      <c r="A12" s="1"/>
      <c r="B12" s="34" t="s">
        <v>159</v>
      </c>
      <c r="C12" s="8">
        <v>322008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1789882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1861097.9861053801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AFD2CZRilC8TF+UPlP2hcphpBhMbAb2/VS6OcPAcCj/36L3uZK/3ENRhcGQd5B1RHPgiA2xksvpnzHv8HJ403w==" saltValue="n7n2LMjBpBqxzFyB7iO3X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-541481.43333333335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645408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103926.56666666665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3517336.3754665405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4069077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-551740.62453345954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3458696.6893238956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3964045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-505348.31067610439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103926.56666666665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-1057088.9352095639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148</v>
      </c>
      <c r="C35" s="82"/>
      <c r="D35" s="82"/>
      <c r="E35" s="9">
        <f>SUM(E32:E33)/E34</f>
        <v>-238290.59213572432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k054TUqpVzH/1RQjbPX9EGRw3aWra4SeNvSqq8BPPh7PcgHz5QVeQV7Nz1BQ00kZhBOhdvinJ6p3aXXaed2LPw==" saltValue="pzlV/ZPIP8r//s7uDVLoKw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149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kBT0p2Q1+AwVeiKRCW1NIqSmaf/y7uEsKD/wIuwYtzyG+r8H8CcBVz16GKrpikX/8ULowO2fe/KdP8Yq8xuLVw==" saltValue="wTpsDt8L0S9jzMus4fZR2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2019-08-22T09:56:39Z</dcterms:modified>
</cp:coreProperties>
</file>