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hem Vandværk a.m.b.a. (V22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<sst xmlns="http://schemas.openxmlformats.org/spreadsheetml/2006/main" count="424" uniqueCount="164">
  <si>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</si>
  <si>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</si>
  <si>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</si>
  <si>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</si>
  <si>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</si>
  <si>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</si>
  <si>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</si>
  <si>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</si>
  <si>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</si>
  <si>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</si>
  <si>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</si>
  <si>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</si>
  <si>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</si>
  <si>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</si>
  <si>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</si>
  <si>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</si>
  <si>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</si>
  <si>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</si>
  <si>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</si>
  <si>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</si>
  <si>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</si>
  <si>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</si>
  <si>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</si>
  <si>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</si>
  <si>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</si>
  <si>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</si>
  <si>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</si>
  <si>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</si>
  <si>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</si>
  <si>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</si>
  <si>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</si>
  <si>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</si>
  <si>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</si>
  <si>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</si>
  <si>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</si>
  <si>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</si>
  <si>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</si>
  <si>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</si>
  <si>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</si>
  <si>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</si>
  <si>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</si>
  <si>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</si>
  <si>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</si>
  <si>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</si>
  <si>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</si>
  <si>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</si>
  <si>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</si>
  <si>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</si>
  <si>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</si>
  <si>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</si>
  <si>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</si>
  <si>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</si>
  <si>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</si>
  <si>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</si>
  <si>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</si>
  <si>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</si>
  <si>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</si>
  <si>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</si>
  <si>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</si>
  <si>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</si>
  <si>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</si>
  <si>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</si>
  <si>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</si>
  <si>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</si>
  <si>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</si>
  <si>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</si>
  <si>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</si>
  <si>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</si>
  <si>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</si>
  <si>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</si>
  <si>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</si>
  <si>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</si>
  <si>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</si>
  <si>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</si>
  <si>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</si>
  <si>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</si>
  <si>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</si>
  <si>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</si>
  <si>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</si>
  <si>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</si>
  <si>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</si>
  <si>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</si>
  <si>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</si>
  <si>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</si>
  <si>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</si>
  <si>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</si>
  <si>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</si>
  <si>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</si>
  <si>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</si>
  <si>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</si>
  <si>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</si>
  <si>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</si>
  <si>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</si>
  <si>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</si>
  <si>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</si>
  <si>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</si>
  <si>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</si>
  <si>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</si>
  <si>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</si>
  <si>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</si>
  <si>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</si>
  <si>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</si>
  <si>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</si>
  <si>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</si>
  <si>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</si>
  <si>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</si>
  <si>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</si>
  <si>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</si>
  <si>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</si>
  <si>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</si>
  <si>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</si>
  <si>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</si>
  <si>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</si>
  <si>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</si>
  <si>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</si>
  <si>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</si>
  <si>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</si>
  <si>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</si>
  <si>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</si>
  <si>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</si>
  <si>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</si>
  <si>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</si>
  <si>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</si>
  <si>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</si>
  <si>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</si>
  <si>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</si>
  <si>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</si>
  <si>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</si>
  <si>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</si>
  <si>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</si>
  <si>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</si>
  <si>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</si>
  <si>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</si>
  <si>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</si>
  <si>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</si>
  <si>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</si>
  <si>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</si>
  <si>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</si>
  <si>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</si>
  <si>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</si>
  <si>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</si>
  <si>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</si>
  <si>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</si>
  <si>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</si>
  <si>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</si>
  <si>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</si>
  <si>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</si>
  <si>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</si>
  <si>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</si>
  <si>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</si>
  <si>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</si>
  <si>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</si>
  <si>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</si>
  <si>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</si>
  <si>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</si>
  <si>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</si>
  <si>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</si>
  <si>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</si>
  <si>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</si>
  <si>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</si>
  <si>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</si>
  <si>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Selskabsskatter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</si>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</sst>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49" t="s">
        <v>4</v>
      </c>
      <c r="E6" s="49"/>
      <c r="F6" s="49"/>
      <c r="G6" s="49"/>
      <c r="H6" s="3"/>
      <c r="I6" s="1"/>
    </row>
    <row r="7" spans="1:9" ht="15" customHeight="1" x14ac:dyDescent="0.25">
      <c r="A7" s="1"/>
      <c r="B7" s="1"/>
      <c r="C7" s="3"/>
      <c r="D7" s="49"/>
      <c r="E7" s="49"/>
      <c r="F7" s="49"/>
      <c r="G7" s="49"/>
      <c r="H7" s="3"/>
      <c r="I7" s="1"/>
    </row>
    <row r="8" spans="1:9" ht="15.75" x14ac:dyDescent="0.25">
      <c r="A8" s="1"/>
      <c r="B8" s="1"/>
      <c r="C8" s="4"/>
      <c r="D8" s="54" t="s">
        <v>116</v>
      </c>
      <c r="E8" s="54"/>
      <c r="F8" s="54"/>
      <c r="G8" s="5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3" t="s">
        <v>5</v>
      </c>
      <c r="E11" s="53"/>
      <c r="F11" s="53"/>
      <c r="G11" s="5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6" t="s">
        <v>49</v>
      </c>
      <c r="E13" s="47"/>
      <c r="F13" s="47"/>
      <c r="G13" s="48"/>
      <c r="H13" s="1"/>
      <c r="I13" s="1"/>
    </row>
    <row r="14" spans="1:9" x14ac:dyDescent="0.25">
      <c r="A14" s="1"/>
      <c r="B14" s="1"/>
      <c r="C14" s="6" t="s">
        <v>22</v>
      </c>
      <c r="D14" s="46" t="s">
        <v>117</v>
      </c>
      <c r="E14" s="47"/>
      <c r="F14" s="47"/>
      <c r="G14" s="48"/>
      <c r="H14" s="1"/>
      <c r="I14" s="1"/>
    </row>
    <row r="15" spans="1:9" x14ac:dyDescent="0.25">
      <c r="A15" s="1"/>
      <c r="B15" s="1"/>
      <c r="C15" s="6" t="s">
        <v>48</v>
      </c>
      <c r="D15" s="46" t="s">
        <v>75</v>
      </c>
      <c r="E15" s="47"/>
      <c r="F15" s="47"/>
      <c r="G15" s="48"/>
      <c r="H15" s="1"/>
      <c r="I15" s="1"/>
    </row>
    <row r="16" spans="1:9" x14ac:dyDescent="0.25">
      <c r="A16" s="1"/>
      <c r="B16" s="1"/>
      <c r="C16" s="6" t="s">
        <v>50</v>
      </c>
      <c r="D16" s="46" t="s">
        <v>76</v>
      </c>
      <c r="E16" s="47"/>
      <c r="F16" s="47"/>
      <c r="G16" s="48"/>
      <c r="H16" s="1"/>
      <c r="I16" s="1"/>
    </row>
    <row r="17" spans="1:9" x14ac:dyDescent="0.25">
      <c r="A17" s="1"/>
      <c r="B17" s="1"/>
      <c r="C17" s="6" t="s">
        <v>139</v>
      </c>
      <c r="D17" s="46" t="s">
        <v>57</v>
      </c>
      <c r="E17" s="47"/>
      <c r="F17" s="47"/>
      <c r="G17" s="48"/>
      <c r="H17" s="1"/>
      <c r="I17" s="1"/>
    </row>
    <row r="18" spans="1:9" x14ac:dyDescent="0.25">
      <c r="A18" s="1"/>
      <c r="B18" s="1"/>
      <c r="C18" s="6" t="s">
        <v>7</v>
      </c>
      <c r="D18" s="58" t="s">
        <v>16</v>
      </c>
      <c r="E18" s="59"/>
      <c r="F18" s="59"/>
      <c r="G18" s="60"/>
      <c r="H18" s="1"/>
      <c r="I18" s="1"/>
    </row>
    <row r="19" spans="1:9" x14ac:dyDescent="0.25">
      <c r="A19" s="1"/>
      <c r="B19" s="1"/>
      <c r="C19" s="6" t="s">
        <v>8</v>
      </c>
      <c r="D19" s="50" t="s">
        <v>97</v>
      </c>
      <c r="E19" s="51"/>
      <c r="F19" s="51"/>
      <c r="G19" s="52"/>
      <c r="H19" s="1"/>
      <c r="I19" s="1"/>
    </row>
    <row r="20" spans="1:9" x14ac:dyDescent="0.25">
      <c r="A20" s="1"/>
      <c r="B20" s="1"/>
      <c r="C20" s="6" t="s">
        <v>123</v>
      </c>
      <c r="D20" s="50" t="s">
        <v>147</v>
      </c>
      <c r="E20" s="51"/>
      <c r="F20" s="51"/>
      <c r="G20" s="52"/>
      <c r="H20" s="1"/>
      <c r="I20" s="1"/>
    </row>
    <row r="21" spans="1:9" x14ac:dyDescent="0.25">
      <c r="A21" s="1"/>
      <c r="B21" s="1"/>
      <c r="C21" s="6" t="s">
        <v>82</v>
      </c>
      <c r="D21" s="50" t="s">
        <v>51</v>
      </c>
      <c r="E21" s="51"/>
      <c r="F21" s="51"/>
      <c r="G21" s="52"/>
      <c r="H21" s="1"/>
      <c r="I21" s="1"/>
    </row>
    <row r="22" spans="1:9" x14ac:dyDescent="0.25">
      <c r="A22" s="1"/>
      <c r="B22" s="1"/>
      <c r="C22" s="6" t="s">
        <v>124</v>
      </c>
      <c r="D22" s="50" t="s">
        <v>83</v>
      </c>
      <c r="E22" s="51"/>
      <c r="F22" s="51"/>
      <c r="G22" s="52"/>
      <c r="H22" s="1"/>
      <c r="I22" s="1"/>
    </row>
    <row r="23" spans="1:9" x14ac:dyDescent="0.25">
      <c r="A23" s="1"/>
      <c r="B23" s="1"/>
      <c r="C23" s="6" t="s">
        <v>125</v>
      </c>
      <c r="D23" s="50" t="s">
        <v>84</v>
      </c>
      <c r="E23" s="51"/>
      <c r="F23" s="51"/>
      <c r="G23" s="52"/>
      <c r="H23" s="1"/>
      <c r="I23" s="1"/>
    </row>
    <row r="24" spans="1:9" x14ac:dyDescent="0.25">
      <c r="A24" s="1"/>
      <c r="B24" s="1"/>
      <c r="C24" s="6" t="s">
        <v>9</v>
      </c>
      <c r="D24" s="50" t="s">
        <v>52</v>
      </c>
      <c r="E24" s="51"/>
      <c r="F24" s="51"/>
      <c r="G24" s="52"/>
      <c r="H24" s="1"/>
      <c r="I24" s="1"/>
    </row>
    <row r="25" spans="1:9" x14ac:dyDescent="0.25">
      <c r="A25" s="1"/>
      <c r="B25" s="1"/>
      <c r="C25" s="6" t="s">
        <v>96</v>
      </c>
      <c r="D25" s="50" t="s">
        <v>53</v>
      </c>
      <c r="E25" s="51"/>
      <c r="F25" s="51"/>
      <c r="G25" s="52"/>
      <c r="H25" s="1"/>
      <c r="I25" s="1"/>
    </row>
    <row r="26" spans="1:9" x14ac:dyDescent="0.25">
      <c r="A26" s="1"/>
      <c r="B26" s="1"/>
      <c r="C26" s="6" t="s">
        <v>126</v>
      </c>
      <c r="D26" s="61" t="s">
        <v>10</v>
      </c>
      <c r="E26" s="62"/>
      <c r="F26" s="62"/>
      <c r="G26" s="63"/>
      <c r="H26" s="1"/>
      <c r="I26" s="1"/>
    </row>
    <row r="27" spans="1:9" x14ac:dyDescent="0.25">
      <c r="A27" s="1"/>
      <c r="B27" s="1"/>
      <c r="C27" s="6" t="s">
        <v>21</v>
      </c>
      <c r="D27" s="55" t="s">
        <v>127</v>
      </c>
      <c r="E27" s="56"/>
      <c r="F27" s="56"/>
      <c r="G27" s="5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um431lGdHi3dqzE5EdclgrMRFC8mZQGZyBciXmGcOOs4TYzT7lG/W0KL3KcCNyeN6XgMTa1UWrf0fEkM37LGKw==" saltValue="CdBvOHn+0Q64qKOu4D962g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7" t="s">
        <v>156</v>
      </c>
      <c r="C10" s="9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153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z8pnHdDJogyGW/Xx5Pacjznkwf0Aokk+0yJTTkhzJ5if9TvOydVsnEXAp7RJD5DUk7X8J0qez08bfeMtkclouQ==" saltValue="UesInJgivUl9HxijeuSJk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JQbShWg6GJwinNc2Z3k5uJ61nnY/WCCevtJP+yN5ka/VRw/w3KwFgNlGTm9mgUuGv7QPQCBlJ/3H1gK6o4hrkA==" saltValue="qMYD+OUT6zqLPhxrmSH13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162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162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162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162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JMkagmMQk33SMYxUUvk8qDAfTCnW42PyXKCwxOadZBkTt0YHFbAVMhwugdlLy1be57Phjm/1lDscJURMrqa3CA==" saltValue="QL2vaXyvz6ma5nbMBOtHW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G52mIQNjx0Hir2+qidxBChroOexuCFiyml/Xy0g0S6cQgwEY+dV/1bD90zwjDXvfvLIUvZPSPwNBZh74AgndyA==" saltValue="QVRpM5CjYGPLNMtrBo++U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dB0EiDkas9BXdWCwryWeeQ6Wc+Dm4OT2zfGbepyaNoD8pkAzh14W62UEn+03jMHY7mWYX7z4l8L0KVo3MrdbEQ==" saltValue="9RCXYjSv6w5AW3aA99XIU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0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-52156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-28083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-80239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1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80239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EFf1m6sV2hoxpOYF2X2REY/Sz17TKp/7BMGUoudzefJJ2TZ3tu83e2KaZ7Dru83Mo6ZSFmdBbe6prvjKy7pGw==" saltValue="Gkf6LDS7FRxKOquRfbenG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3D/5qP7jLuEIMOfZT4MGA8fiqX9DdHE8xhUwBnYe2pKXkaujQNJb7vJblTMc9Rxoj0938EluiaCKD5MbRLK8OA==" saltValue="Fig8wmpeiwPNnrSoc/ntq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2149599.1347456174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27299.909011269341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-37007.283743867076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2139891.7600130197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omk.'!C15</f>
        <v>1562245.2126418501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80239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3782375.9726548698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sSQ9qf6kxUzHQAZhRZpUf9dwPlKHUxl7+kxJ7r7C5Hc+XxxF+ncd61Nii65LjPoviXWHGV2jQIdET6OcFHmkrA==" saltValue="L9RAHpiHENMYjgxkvEUrB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2139891.7600130197</v>
      </c>
      <c r="F9" s="36" t="s">
        <v>3</v>
      </c>
      <c r="G9" s="1"/>
    </row>
    <row r="10" spans="1:7" ht="15" customHeight="1" x14ac:dyDescent="0.25">
      <c r="A10" s="1"/>
      <c r="B10" s="36" t="s">
        <v>163</v>
      </c>
      <c r="C10" s="36"/>
      <c r="D10" s="36"/>
      <c r="E10" s="7">
        <v>9786.8220877660406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42348.668067385479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-37264.463252858914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2154762.7869153125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omk.'!C15*(1+'Fane 12. Nøgletal'!C12)</f>
        <v>1593021.4433308947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-315908.20841707732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3431876.0218291301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fdpQSOFmC+czCorXgVrAvac3ITwJ+EsN0WxBaR6WhUXkqROI9EKiSMmWSFgwc4P5JoTvl01C6tUK2pKT6wiv1w==" saltValue="09LNAbj5kLlhcE/ckdwtY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2154762.7869153125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42448.826902231653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-37352.597434898256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2159859.0163826458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omk.'!C15*(1+'Fane 12. Nøgletal'!C12)^2</f>
        <v>1624403.9657645132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-315908.20841707732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3468354.7737300815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gpRbJG/B7IyUMrJv7SlACs6z3s1ArhGe95sHT72rQyu9doH/D2mxTit3n1b06y73oMFxFswHtU1sJYrSIG1ZjQ==" saltValue="QHGZaJ2NcduaJIxcYT2Qo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2159859.0163826458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42549.222622738118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-37440.940063091533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2164967.2989422926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omk.'!C15*(1+'Fane 12. Nøgletal'!C12)^3</f>
        <v>1656404.7238900741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-315908.20841707732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3505463.8144152891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B9fvolKHVZaJWhF8aVrH3AQ0ZGECVYKXK+rHC4cjO6yCAsUBUB5i3v63w/90mryUPR3cv3/DwIEzUmCaICfPMw==" saltValue="lgOe4rP4A0KrDh7DbU1dw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2159350.5458757374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0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27423.751932621864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-37175.163062742111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2149599.1347456174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1733014.7670285096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6867.9867450883512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80240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3969721.8885192154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z9gWCzbcHxbuwjQRMcyFjoPhVulCMv/9ARrIo9ykzJpajiv9oBZOlQ6n9XvyM5+gCCvA9BVysXnzXn716kll1Q==" saltValue="FiGPepjvHJgJAFHaSkXZLg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158</v>
      </c>
      <c r="C10" s="8">
        <v>1484548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3120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7290</v>
      </c>
      <c r="D12" s="12" t="s">
        <v>3</v>
      </c>
      <c r="E12" s="1"/>
      <c r="F12" s="1"/>
    </row>
    <row r="13" spans="1:6" x14ac:dyDescent="0.25">
      <c r="A13" s="1"/>
      <c r="B13" s="30" t="s">
        <v>161</v>
      </c>
      <c r="C13" s="8">
        <v>7507</v>
      </c>
      <c r="D13" s="12" t="s">
        <v>3</v>
      </c>
      <c r="E13" s="1"/>
      <c r="F13" s="1"/>
    </row>
    <row r="14" spans="1:6" x14ac:dyDescent="0.25">
      <c r="A14" s="1"/>
      <c r="B14" s="44" t="s">
        <v>60</v>
      </c>
      <c r="C14" s="10">
        <f>SUM(C10:C13)</f>
        <v>1502465</v>
      </c>
      <c r="D14" s="11" t="s">
        <v>3</v>
      </c>
      <c r="E14" s="1"/>
      <c r="F14" s="1"/>
    </row>
    <row r="15" spans="1:6" x14ac:dyDescent="0.25">
      <c r="A15" s="1"/>
      <c r="B15" s="44" t="s">
        <v>61</v>
      </c>
      <c r="C15" s="10">
        <f>C14*(1+'Fane 12. Nøgletal'!C12)^2</f>
        <v>1562245.2126418501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ENwZQ0kFaLLR901CiDp4GlQvtfe35kVGFdHtd3SHi9pyAEr4eEXborB5MIE7zRgQ+tfZczAYH2+UzZV1M1NWVA==" saltValue="j6zNmaG0yFswzJ7ev3S5y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21453.786666666663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-537338.44921071362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-515884.66254404694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3669561.0550000002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4375100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-705538.94499999983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3772401.7738757376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3814611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-42209.226124262437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-515884.66254404694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-747748.17112426227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-315908.20841707732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LrAHm76YqdBljA4MxooknnKDq7vxGk79a8GmTaC/6ifwgb4Jpv/3oISnh/vMq2j1KB21tcLSmgoG56+9Dp9eKw==" saltValue="Etx9yrsOimHdyvFv9Vp7PA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1EMWwyFtcb7jNygUJDToJJz9Duu3s25NC+7E7V2k3Vj91+cuUW515v7dCwlpDvrTURdDDFsVGfSpCyRrblfQvQ==" saltValue="mQIj6Li1gW1MKcIf8e0aJ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2019-08-20T15:38:23Z</dcterms:modified>
</cp:coreProperties>
</file>