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stforsyning Vand AS (V20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3" i="11" l="1"/>
  <c r="C10" i="37" s="1"/>
  <c r="C11" i="37" s="1"/>
  <c r="C12" i="37" s="1"/>
  <c r="C10" i="2" s="1"/>
  <c r="G13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3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<sst xmlns="http://schemas.openxmlformats.org/spreadsheetml/2006/main" count="595" uniqueCount="245">
  <si>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</si>
  <si>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</si>
  <si>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</si>
  <si>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</si>
  <si>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</si>
  <si>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</si>
  <si>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</si>
  <si>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</si>
  <si>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</si>
  <si>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</si>
  <si>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</si>
  <si>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</si>
  <si>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</si>
  <si>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</si>
  <si>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</si>
  <si>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</si>
  <si>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</si>
  <si>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</si>
  <si>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</si>
  <si>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</si>
  <si>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</si>
  <si>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</si>
  <si>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</si>
  <si>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</si>
  <si>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</si>
  <si>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</si>
  <si>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</si>
  <si>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</si>
  <si>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</si>
  <si>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</si>
  <si>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</si>
  <si>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</si>
  <si>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</si>
  <si>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</si>
  <si>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</si>
  <si>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</si>
  <si>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</si>
  <si>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</si>
  <si>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</si>
  <si>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</si>
  <si>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</si>
  <si>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</si>
  <si>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</si>
  <si>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</si>
  <si>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</si>
  <si>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</si>
  <si>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</si>
  <si>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</si>
  <si>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</si>
  <si>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</si>
  <si>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</si>
  <si>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</si>
  <si>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</si>
  <si>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</si>
  <si>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</si>
  <si>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</si>
  <si>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</si>
  <si>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</si>
  <si>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</si>
  <si>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</si>
  <si>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</si>
  <si>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</si>
  <si>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</si>
  <si>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</si>
  <si>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</si>
  <si>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</si>
  <si>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</si>
  <si>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</si>
  <si>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</si>
  <si>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</si>
  <si>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</si>
  <si>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</si>
  <si>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</si>
  <si>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</si>
  <si>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</si>
  <si>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</si>
  <si>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</si>
  <si>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</si>
  <si>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</si>
  <si>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</si>
  <si>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</si>
  <si>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</si>
  <si>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</si>
  <si>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</si>
  <si>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</si>
  <si>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</si>
  <si>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</si>
  <si>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</si>
  <si>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</si>
  <si>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</si>
  <si>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</si>
  <si>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</si>
  <si>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</si>
  <si>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</si>
  <si>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</si>
  <si>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</si>
  <si>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</si>
  <si>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</si>
  <si>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</si>
  <si>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</si>
  <si>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</si>
  <si>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</si>
  <si>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</si>
  <si>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</si>
  <si>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</si>
  <si>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</si>
  <si>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</si>
  <si>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</si>
  <si>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</si>
  <si>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</si>
  <si>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</si>
  <si>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</si>
  <si>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</si>
  <si>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</si>
  <si>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</si>
  <si>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</si>
  <si>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</si>
  <si>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</si>
  <si>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</si>
  <si>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</si>
  <si>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</si>
  <si>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</si>
  <si>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</si>
  <si>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</si>
  <si>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</si>
  <si>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</si>
  <si>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</si>
  <si>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</si>
  <si>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</si>
  <si>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</si>
  <si>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</si>
  <si>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</si>
  <si>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</si>
  <si>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</si>
  <si>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</si>
  <si>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</si>
  <si>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</si>
  <si>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</si>
  <si>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</si>
  <si>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</si>
  <si>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</si>
  <si>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</si>
  <si>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</si>
  <si>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</si>
  <si>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</si>
  <si>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</si>
  <si>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</si>
  <si>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</si>
  <si>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</si>
  <si>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</si>
  <si>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</si>
  <si>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</si>
  <si>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</si>
  <si>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</si>
  <si>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</si>
  <si>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</si>
  <si>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</si>
  <si>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</si>
  <si>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</si>
  <si>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</si>
  <si>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</si>
  <si>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</si>
  <si>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</si>
  <si>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</si>
  <si>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</si>
  <si>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</si>
  <si>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</si>
  <si>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</si>
  <si>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</si>
  <si>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</si>
  <si>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</si>
  <si>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</si>
  <si>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</si>
  <si>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</si>
  <si>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</si>
  <si>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</si>
  <si>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</si>
  <si>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</si>
  <si>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</si>
  <si>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</si>
  <si>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</si>
  <si>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</si>
  <si>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</si>
  <si>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</si>
  <si>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</si>
  <si>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</si>
  <si>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</si>
  <si>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</si>
  <si>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</si>
  <si>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</si>
  <si>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</si>
  <si>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</si>
  <si>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</si>
  <si>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</si>
  <si>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</si>
  <si>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</si>
  <si>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</si>
  <si>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</si>
  <si>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</si>
  <si>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</si>
  <si>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</si>
  <si>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</si>
  <si>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</si>
  <si>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</si>
  <si>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</si>
  <si>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</si>
  <si>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</si>
  <si>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</si>
  <si>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</si>
  <si>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</si>
  <si>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</si>
  <si>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</si>
  <si>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</si>
  <si>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</si>
  <si>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</si>
  <si>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</si>
  <si>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</si>
  <si>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</si>
  <si>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</si>
  <si>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</si>
  <si>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</si>
  <si>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</si>
  <si>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</si>
  <si>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</si>
  <si>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</si>
  <si>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</si>
  <si>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</si>
  <si>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</si>
  <si>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</si>
  <si>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</si>
  <si>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</si>
  <si>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</si>
  <si>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</si>
  <si>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</si>
  <si>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</si>
  <si>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</si>
  <si>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</si>
  <si>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Erstatninger</t>
  </si>
  <si>
    <t>Ingen engangstillæg</t>
  </si>
  <si>
    <t>Etageareal vandbehandlingsbygning</t>
  </si>
  <si>
    <t>Boring (inkl. etablering, forerør, filter og prøvepumpning)</t>
  </si>
  <si>
    <t>Ø 50mm &lt; Ledningsnet ≤ Ø110 mm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</si>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</sst>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4sRccnjY8gdiGv1ZVEYcqLOx/1uPDSlljxXcX42jnUdzIr3cB8JemUl2EJbV+QjETWAQ1bWKHbZn3aVcQq6WZA==" saltValue="pNxGk6+Z6Qm+S3V9KmNftA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22126520.09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70095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58197.4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7125.02</v>
      </c>
      <c r="D13" s="14" t="s">
        <v>3</v>
      </c>
      <c r="E13" s="1"/>
      <c r="F13" s="1"/>
    </row>
    <row r="14" spans="1:6" x14ac:dyDescent="0.25">
      <c r="A14" s="1"/>
      <c r="B14" s="46" t="s">
        <v>71</v>
      </c>
      <c r="C14" s="12">
        <f>SUM(C10:C13)</f>
        <v>22261937.509999998</v>
      </c>
      <c r="D14" s="13" t="s">
        <v>3</v>
      </c>
      <c r="E14" s="1"/>
      <c r="F14" s="1"/>
    </row>
    <row r="15" spans="1:6" x14ac:dyDescent="0.25">
      <c r="A15" s="1"/>
      <c r="B15" s="46" t="s">
        <v>72</v>
      </c>
      <c r="C15" s="12">
        <f>C14*(1+'Fane 14. Nøgletal'!C12)^2</f>
        <v>23147697.483222254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ItE/ZqyywUW6SOV0ebGmDolfluAeh324Am4Mb+H8K9TAeAGrtJrfJ9Mpym5k7DVkSmA1SI/VCM7Eqkj4AYBQYg==" saltValue="gq4iKZCsNy26kmkWJxuyI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-84439.319133331999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1586628.1194421053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1502188.8003087733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76372294.181616917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62434855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13937439.181616917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72752828.563161448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59467572.660000004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13285255.903161444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243</v>
      </c>
      <c r="C31" s="96"/>
      <c r="D31" s="96"/>
      <c r="E31" s="96"/>
      <c r="F31" s="97"/>
      <c r="G31" s="1"/>
    </row>
    <row r="32" spans="1:7" x14ac:dyDescent="0.25">
      <c r="A32" s="1"/>
      <c r="B32" s="106" t="s">
        <v>244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751094.40015438665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MS3tk/POSjmzuREfA+HRyGAhFjOtumtTCZnWwiabeCWatDJoduC+Kd0i92pKlneJfsapOwDspmBkM4gtuH6CA==" saltValue="5dYjdr7sLc8hLHZtjgKHoQ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moLxiioo4rbZtEoyzHuaqZb+B4+wV5a+GwRgP+6/kAyqCp0xYd6B8ZvdHYugIFBpUmlWxBfQoVydKriBImoldg==" saltValue="znxB0eZ470iNCurA3aVH4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26.25" x14ac:dyDescent="0.25">
      <c r="A10" s="1"/>
      <c r="B10" s="115" t="s">
        <v>239</v>
      </c>
      <c r="C10" s="116">
        <v>75</v>
      </c>
      <c r="D10" s="9">
        <v>46187.32</v>
      </c>
      <c r="E10" s="9">
        <f>IFERROR(D10/C10,0)</f>
        <v>615.83093333333329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115" t="s">
        <v>240</v>
      </c>
      <c r="C11" s="116">
        <v>30</v>
      </c>
      <c r="D11" s="9">
        <v>362177.73</v>
      </c>
      <c r="E11" s="9">
        <f t="shared" ref="E11:E12" si="0">IFERROR(D11/C11,0)</f>
        <v>12072.590999999999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115" t="s">
        <v>241</v>
      </c>
      <c r="C12" s="116">
        <v>75</v>
      </c>
      <c r="D12" s="9">
        <v>345254.48</v>
      </c>
      <c r="E12" s="9">
        <f t="shared" si="0"/>
        <v>4603.3930666666665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95" t="s">
        <v>231</v>
      </c>
      <c r="C13" s="96"/>
      <c r="D13" s="97"/>
      <c r="E13" s="12">
        <f>SUM(E10:E12)</f>
        <v>17291.814999999999</v>
      </c>
      <c r="F13" s="12">
        <f t="shared" ref="F13:G13" si="1">SUM(F10:F12)</f>
        <v>0</v>
      </c>
      <c r="G13" s="12">
        <f t="shared" si="1"/>
        <v>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KIIyiMvNDU3muwafeZkm+XnfR9b4PNpg6w6soB1OOozAvWXSyKUzwubyco5n2TNLSapLvcH92wTb9IpuqQZ+Q==" saltValue="AbBnBfklGln8KTtOYXCkjw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242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17291.814999999999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17291.814999999999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17632.463755500001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pgbt8jjuZDS+dbCrfmpSKJbLZmJywMCRC/1rXlP0eKZNdVWdZeJJByfBwZc4YUvjQu0xRF2zYh4RC+Rx7It0Q==" saltValue="PSFTsZsII6x2LBZjJjOJ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fkM9/o8GtrXSEteoCKt6kLdKQMRd62PCPSdYrVbANM2SJvp7pGkx/uep6CBxMzuuqcag/0NPAlO8SiSJcFg1A==" saltValue="fMUklzzCTpoWzNqgzBW9B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BDsp+rZTtQ/QnP4TGXdrwyTxzJtp4IrVXtkN7KJiQOs0sKBCOwsR/+Xgeh26WQPIpiQk3tmcp+CbGMg8lisuA==" saltValue="EBfLOr7/sUtamd2MX3ZCt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9PTlAH2WkDwSrqdRxRKTldTwBGO+gBKp894rrex0Joi3+MnR2JUu/eO/0c9iyIRMuMagstMHOn3++4+54cSNw==" saltValue="pEsgPu1mJaVqA+Ga/nIS6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-897353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675270.51322751329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-222082.48677248671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222082.48677248671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Zm5SNAkox3qHYZFWVYzTPH1oarlVfOaZHtiUvPlLwYFDN9w6dVzJRtcgRdn+qxtYVeCPtMAoyJsLyafBMrUbg==" saltValue="XX/i18gSYAGGxZ/E4yZ4u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Ij/u/GZjfp+rT30m4ICgZqO5RBxIJTVR3SXqFjBZ83x5Awv/QrlvL6YmlFEz6S26N4evBQhppGfYEnLPQ4dMLQ==" saltValue="67Mgb0n/qdvBr4Kp2pdK9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47701414.038992614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17632.463755500001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806501.25679495838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-467252.99241441669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-338107.88137681532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-290026.8335271299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47430160.052224711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omk.'!C15</f>
        <v>23147697.483222254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222082.48677248671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751094.40015438665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71551034.422373846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2FnZ6uW4jO19J9Nzy+uT9HtTHhLfzuuDCyUsoHpeyKedJWVp1ZHt3Fsj2hp/FPQKgyR2MVOKXmQfGMYnk4a1vg==" saltValue="aZRTNmxeAecadqMEJuDru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47430160.052224711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934374.15302882669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-465702.59126420453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-337873.23450713977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-955827.26845430525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46605131.111027889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omk.'!C15*(1+'Fane 14. Nøgletal'!C12)</f>
        <v>23603707.123641733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70208838.234669626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8pVEb/1n/g4MTvRPasJbh0JpBcBiWyfkWmFTQsKwYAcr55igu4dDeitCyldfQUNMraTqf884AHkOMIHpel0DQ==" saltValue="3bExFM4sZh17s3xepY8B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46605131.111027889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918121.0828872493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-457601.87822928611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-337638.75048239186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-946976.80497859803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45781034.760224856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Nøgletal'!C12)^2</f>
        <v>24068700.153977476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69849734.914202332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vyrQBo0N0MV9br4WN5QBAKiwwQl883qs6OvTE8i08f/AqU/WmMd4CUye/XSWiBghm68egPbnrtoeX1pbEelhA==" saltValue="1SiAtMlbctItmhHz0Tm7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45781034.760224856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901886.38477642962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-449510.3220212158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-337404.42918955715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-938208.29219243489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44957798.101598077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Nøgletal'!C12)^3</f>
        <v>24542853.547010832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69500651.648608908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Oy8uIahoAJt3dcBGO9NUaIdcguHjjxf3I6vJYzZ2tZxww6NniR9veZWMipXFe50nhy8sJylRlGQYbHDuDVibw==" saltValue="Rgx0RmpHsNZ5mghIH8YzQ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47890600.519325703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988.93098918733551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90422.312200866727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4777.3961999999992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810976.73678229633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-469874.18361136562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-339274.30644236418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-287203.3664517171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47701414.038992614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24428264.341995373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119151.1680438445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222083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790288.0893928794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73261200.638424709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8nWUR8bvCBKu1H4TmmqTZZ+M89XtKRTmegw/wqdPvkUukxcBg9upXDjurgSJmy4QXVxSs90/XGZB5jnFYjWPA==" saltValue="2BrfpUWY7M3jq+mDoyzDZA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17150785.6974953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343015.713949906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17021228.662336417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340424.57324672834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16962709.678195301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1005.6439229046014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339274.30644236418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16905394.068840764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338107.88137681532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16893661.725356989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337873.23450713977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16881937.524119593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337638.75048239186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16870221.459477857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337404.42918955715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J+Eu9tw+j6v5N1qzw3l5B4kxowbnchJ9mEIZk+32s/y+2cD6dnTAX7ki1XvVH2n65jcYrR5QnEHJRl1jqKB3A==" saltValue="lcg0rpr0nfhicM7/5TxCpw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32551882.067763634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296222.12681664911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32665306.822197009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297254.29208199278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32915072.617873956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91950.449277061372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4858.1341957799987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287203.3664517171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33277724.890304804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17979.823291483353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290026.8335271299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33655889.734306522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955827.26845430525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33344253.696429506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946976.80497859803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33035503.246212494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938208.29219243489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x9FeqjFxQSHSQuTNDMnQ20ki7L1PwnGCuv3zl96mlNOF9tjrJxqwNmrv4bSiM+jRgeVqTYKHpaJoUDMJm1B7A==" saltValue="rwRQlfGL/d2RxSh9JhqR+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1.2095876107195347E-2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9.6290101603752898E-3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+kSmOHBEQ25UB/YvQJaGun9BImUiwKOdfdCu5ipr6hl1NzDpLYa4rWUws1CG/SIih5D1bGMosxV+71tlAPmgA==" saltValue="6BqICIAzERe68mgeRNLOF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2019-09-03T10:59:20Z</dcterms:modified>
</cp:coreProperties>
</file>