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erslev Vand AS (V07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<sst xmlns="http://schemas.openxmlformats.org/spreadsheetml/2006/main" count="595" uniqueCount="244">
  <si>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</si>
  <si>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</si>
  <si>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</si>
  <si>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</si>
  <si>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</si>
  <si>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</si>
  <si>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</si>
  <si>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</si>
  <si>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</si>
  <si>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</si>
  <si>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</si>
  <si>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</si>
  <si>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</si>
  <si>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</si>
  <si>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</si>
  <si>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</si>
  <si>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</si>
  <si>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</si>
  <si>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</si>
  <si>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</si>
  <si>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</si>
  <si>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</si>
  <si>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</si>
  <si>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</si>
  <si>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</si>
  <si>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</si>
  <si>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</si>
  <si>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</si>
  <si>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</si>
  <si>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</si>
  <si>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</si>
  <si>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</si>
  <si>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</si>
  <si>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</si>
  <si>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</si>
  <si>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</si>
  <si>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</si>
  <si>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</si>
  <si>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</si>
  <si>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</si>
  <si>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</si>
  <si>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</si>
  <si>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</si>
  <si>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</si>
  <si>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</si>
  <si>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</si>
  <si>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</si>
  <si>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</si>
  <si>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</si>
  <si>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</si>
  <si>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</si>
  <si>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</si>
  <si>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</si>
  <si>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</si>
  <si>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</si>
  <si>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</si>
  <si>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</si>
  <si>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</si>
  <si>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</si>
  <si>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</si>
  <si>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</si>
  <si>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</si>
  <si>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</si>
  <si>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</si>
  <si>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</si>
  <si>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</si>
  <si>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</si>
  <si>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</si>
  <si>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</si>
  <si>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</si>
  <si>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</si>
  <si>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</si>
  <si>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</si>
  <si>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</si>
  <si>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</si>
  <si>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</si>
  <si>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</si>
  <si>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</si>
  <si>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</si>
  <si>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</si>
  <si>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</si>
  <si>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</si>
  <si>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</si>
  <si>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</si>
  <si>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</si>
  <si>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</si>
  <si>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</si>
  <si>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</si>
  <si>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</si>
  <si>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</si>
  <si>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</si>
  <si>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</si>
  <si>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</si>
  <si>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</si>
  <si>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</si>
  <si>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</si>
  <si>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</si>
  <si>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</si>
  <si>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</si>
  <si>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</si>
  <si>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</si>
  <si>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</si>
  <si>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</si>
  <si>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</si>
  <si>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</si>
  <si>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</si>
  <si>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</si>
  <si>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</si>
  <si>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</si>
  <si>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</si>
  <si>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</si>
  <si>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</si>
  <si>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</si>
  <si>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</si>
  <si>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</si>
  <si>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</si>
  <si>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</si>
  <si>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</si>
  <si>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</si>
  <si>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</si>
  <si>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</si>
  <si>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</si>
  <si>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</si>
  <si>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</si>
  <si>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</si>
  <si>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</si>
  <si>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</si>
  <si>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</si>
  <si>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</si>
  <si>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</si>
  <si>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</si>
  <si>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</si>
  <si>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</si>
  <si>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</si>
  <si>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</si>
  <si>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</si>
  <si>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</si>
  <si>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</si>
  <si>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</si>
  <si>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</si>
  <si>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</si>
  <si>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</si>
  <si>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</si>
  <si>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</si>
  <si>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</si>
  <si>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</si>
  <si>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</si>
  <si>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</si>
  <si>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</si>
  <si>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</si>
  <si>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</si>
  <si>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</si>
  <si>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</si>
  <si>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</si>
  <si>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</si>
  <si>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</si>
  <si>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</si>
  <si>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</si>
  <si>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</si>
  <si>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</si>
  <si>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</si>
  <si>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</si>
  <si>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</si>
  <si>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</si>
  <si>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</si>
  <si>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</si>
  <si>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</si>
  <si>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</si>
  <si>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</si>
  <si>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</si>
  <si>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</si>
  <si>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</si>
  <si>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</si>
  <si>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</si>
  <si>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</si>
  <si>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</si>
  <si>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</si>
  <si>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</si>
  <si>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</si>
  <si>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</si>
  <si>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</si>
  <si>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</si>
  <si>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</si>
  <si>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</si>
  <si>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</si>
  <si>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</si>
  <si>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</si>
  <si>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</si>
  <si>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</si>
  <si>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</si>
  <si>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</si>
  <si>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</si>
  <si>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</si>
  <si>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</si>
  <si>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</si>
  <si>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</si>
  <si>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</si>
  <si>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</si>
  <si>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</si>
  <si>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</si>
  <si>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</si>
  <si>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</si>
  <si>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</si>
  <si>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</si>
  <si>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</si>
  <si>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</si>
  <si>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</si>
  <si>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</si>
  <si>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</si>
  <si>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</si>
  <si>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</si>
  <si>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</si>
  <si>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</si>
  <si>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</si>
  <si>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</si>
  <si>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</si>
  <si>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</si>
  <si>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</si>
  <si>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</si>
  <si>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</si>
  <si>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</si>
  <si>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</si>
  <si>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</si>
  <si>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</si>
  <si>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</si>
  <si>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</si>
  <si>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</si>
  <si>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</si>
  <si>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</si>
  <si>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</si>
  <si>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</si>
  <si>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</si>
  <si>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</si>
  <si>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</si>
  <si>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Anlægsprojekter igangsat senest 1. marts 2016</t>
  </si>
  <si>
    <t>Afgift for ledningsført vand</t>
  </si>
  <si>
    <t>Afgift til Forsyningssekretariatet</t>
  </si>
  <si>
    <t>Ejendomsskat</t>
  </si>
  <si>
    <t>Omkørselsvej - Chr. X's Vej</t>
  </si>
  <si>
    <t>Nye tilslutninger</t>
  </si>
  <si>
    <t>Ingen engangstillæg</t>
  </si>
  <si>
    <t>Ingen anlægsprojekter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</si>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</sst>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Zf0rRoLEsDVj1Zz7b7mWP8vkFm3rORH/5SJI+volkswje3ttCWMZ3n6pZkUz2OIHZqbrO/BdPKFa4X0sZ23Xg==" saltValue="PuMFz8lUXbn3bNW6nja/h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235</v>
      </c>
      <c r="C10" s="9">
        <v>10025365.25</v>
      </c>
      <c r="D10" s="14" t="s">
        <v>3</v>
      </c>
      <c r="E10" s="1"/>
      <c r="F10" s="1"/>
    </row>
    <row r="11" spans="1:6" x14ac:dyDescent="0.45">
      <c r="A11" s="1"/>
      <c r="B11" s="48" t="s">
        <v>236</v>
      </c>
      <c r="C11" s="9">
        <v>42667</v>
      </c>
      <c r="D11" s="14" t="s">
        <v>3</v>
      </c>
      <c r="E11" s="1"/>
      <c r="F11" s="1"/>
    </row>
    <row r="12" spans="1:6" x14ac:dyDescent="0.45">
      <c r="A12" s="1"/>
      <c r="B12" s="48" t="s">
        <v>237</v>
      </c>
      <c r="C12" s="9">
        <v>31241.29</v>
      </c>
      <c r="D12" s="14" t="s">
        <v>3</v>
      </c>
      <c r="E12" s="1"/>
      <c r="F12" s="1"/>
    </row>
    <row r="13" spans="1:6" x14ac:dyDescent="0.45">
      <c r="A13" s="1"/>
      <c r="B13" s="39" t="s">
        <v>71</v>
      </c>
      <c r="C13" s="12">
        <f>SUM(C10:C12)</f>
        <v>10099273.539999999</v>
      </c>
      <c r="D13" s="13" t="s">
        <v>3</v>
      </c>
      <c r="E13" s="1"/>
      <c r="F13" s="1"/>
    </row>
    <row r="14" spans="1:6" x14ac:dyDescent="0.45">
      <c r="A14" s="1"/>
      <c r="B14" s="39" t="s">
        <v>72</v>
      </c>
      <c r="C14" s="12">
        <f>C13*(1+'Fane 14. Nøgletal'!C12)^2</f>
        <v>10501104.344544139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4U+q/RDGwdQ3OKzgzW4LtoDdPUcKRCukxxTlgxtr1ROaC4AOZjjUkB1/DjFVKqdyuDybRyFlSKhLll0SmFK01w==" saltValue="3D66hs0YBtqXBX9ZB9FuM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-495646.0050000007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187604.12263871357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-308041.88236128713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30734482.613341719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32384810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114000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-1536327.3866582811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31452003.846216395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31238924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213079.8462163955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242</v>
      </c>
      <c r="C31" s="96"/>
      <c r="D31" s="96"/>
      <c r="E31" s="96"/>
      <c r="F31" s="97"/>
      <c r="G31" s="1"/>
    </row>
    <row r="32" spans="1:7" x14ac:dyDescent="0.4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-709104.78829338867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zehInEB06u+Dnbm1B18nlZp970cXLIEbR4X7YGcUW3NqwqWzIBPyIsW/oCbqcKXxkp5PO/SV23glpFkVvaiq3w==" saltValue="SxtvM3dFltPfKFtkxrGa+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32675.907268726762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32675.907268726762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c0uf+hwdLRTIwTsRqAQWzT/QbWLCPz9tQ7VFqBqZQ8tZqDY4/lAkwypOeKJAxZiRXVRhuf9srJzQAiYC5psGFA==" saltValue="/8Py732ksCF+FWZBqlSz7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115" t="s">
        <v>241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dLQgP29CRyn+DNGLNJAC8pbgTC39zH9ZmeZBElthQ9qrIrNgbF/eernwp1w1sVAAE7VHqyOwGwAu5y3jIRZpg==" saltValue="zbzu2T/Nn7Om/zmPShpC5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234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117" t="s">
        <v>238</v>
      </c>
      <c r="C11" s="24">
        <v>0</v>
      </c>
      <c r="D11" s="14" t="s">
        <v>3</v>
      </c>
      <c r="E11" s="9">
        <v>47185</v>
      </c>
      <c r="F11" s="14" t="s">
        <v>3</v>
      </c>
      <c r="G11" s="1"/>
    </row>
    <row r="12" spans="1:7" x14ac:dyDescent="0.45">
      <c r="A12" s="1"/>
      <c r="B12" s="27" t="s">
        <v>239</v>
      </c>
      <c r="C12" s="24">
        <v>33979</v>
      </c>
      <c r="D12" s="14" t="s">
        <v>3</v>
      </c>
      <c r="E12" s="9">
        <v>73488</v>
      </c>
      <c r="F12" s="14" t="s">
        <v>3</v>
      </c>
      <c r="G12" s="1"/>
    </row>
    <row r="13" spans="1:7" x14ac:dyDescent="0.45">
      <c r="A13" s="1"/>
      <c r="B13" s="39" t="s">
        <v>63</v>
      </c>
      <c r="C13" s="12">
        <f>SUM(C10:C12)</f>
        <v>33979</v>
      </c>
      <c r="D13" s="13" t="s">
        <v>3</v>
      </c>
      <c r="E13" s="12">
        <f>SUM(E10:E12)</f>
        <v>120673</v>
      </c>
      <c r="F13" s="13" t="s">
        <v>3</v>
      </c>
      <c r="G13" s="1"/>
    </row>
    <row r="14" spans="1:7" x14ac:dyDescent="0.45">
      <c r="A14" s="1"/>
      <c r="B14" s="39" t="s">
        <v>74</v>
      </c>
      <c r="C14" s="12">
        <f>C13*(1+'Fane 14. Nøgletal'!C12)</f>
        <v>34648.386299999998</v>
      </c>
      <c r="D14" s="13" t="s">
        <v>3</v>
      </c>
      <c r="E14" s="12">
        <f>E13*(1+'Fane 14. Nøgletal'!C12)</f>
        <v>123050.25810000001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lSLv0dy7LQq2Pv4cnW2GbmjqB9j8QYeVmpzud6SiFZQqrXdwKVzGtFvhgahcG9esYszENxJegZ65uXWJC+5LQg==" saltValue="5e12KmQZznZ+tlghv1QXp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0Fs1JU7qjx/RONxBzwnJI97RJua3jeges2VBtu4/MRIL1dQC+R8Txn2QGW+IQtTqlPtule2+05H1lpscw4IEA==" saltValue="9hxDnRN0eybHgOmsPSM2O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SVF8aO+jQkueip3f/sdKOcwLJX0mruV4oATY2yrQYo+5CkFHbCjYEeRW2j50eJLhoqUpzE3eCFyCvSsbrqQRiA==" saltValue="uTiLFtY1E0e5dIwlJt32Z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UA1Qr/Yn9eQLaZX5OvHNCBYoUX0EGHg/+5LXTcAdpFVM7h+xyV4X5A8ROt02RDm71pK/nkrtBmPw1FaR8B4vZA==" saltValue="g1evHnIwiCmFrkr9zo6A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-5833479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5332161.7566137565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-501317.24338624347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501317.24338624347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K4Wf0wzUzZjlcZggeHhgC5ONA+t1Tds4L43SmdSniC0+eNbHTgFaZDjFFet5oRJOrAkMJjjOgSB4d28TLPVtw==" saltValue="jxSVr1HIzTwwFgtegwYDg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LIXiFLcil4ofUkAlLxWaQrdoe5Yqw3Y6i2P73mCBtSvBNz1R8DODqXzXY0ZWMC2D1Rcxc7X/aRPw6DkTR8z7xQ==" saltValue="07BfvhQztRRuC7YL/JBVB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19599513.887358416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tillæg'!C14</f>
        <v>34648.386299999998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tillæg'!E14</f>
        <v>123050.25810000001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334338.44799103722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-367097.61730454158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-185600.16928256809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-106836.96591701754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19432016.227245327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omk.'!C14</f>
        <v>10501104.344544139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501317.24338624347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-709104.78829338867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32675.907268726762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29758008.934151046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PdJMaH+YFgbL6W8o/DDhmOsmOl48CddmAe47LLZXwqc9U/6YkZGgG33SoFa4A8r+6mEtwuSlw57Q77sKdPEKw==" saltValue="xQ16nMcc4YbZ1pBx19Wp0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19432016.227245327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382810.7196767329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-362041.52515893133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-185471.362765086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-344303.7169949435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18923010.3420031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omk.'!C14*(1+'Fane 14. Nøgletal'!C12)</f>
        <v>10707976.100131659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29630986.44213476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mJzVsEsTDaSK4wrmPpvPfMSSIe/MOKqjXIbbTGUc6bVs5+kh9ZLgp+0i93+JtibU1Wqek5kug5Xnloi1nKP8cg==" saltValue="EPIh2Op798ogFt4OLTMD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18923010.3420031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372783.30373746104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-352558.14140436292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-185342.64563932703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-341115.6436135032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18416777.215083368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omk.'!C14*(1+'Fane 14. Nøgletal'!C12)^2</f>
        <v>10918923.229304252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29335700.444387622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4XQrNxO+ndA+NeeF4cnyWHweNsvC5UgnV6wb7vKQXIvQNIEYy0P8DpAt2YAH4ulMSMCzbsoCYU2DhYhnXFj6Aw==" saltValue="zf7uqEi/zwNvfQn97zYA0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18416777.215083368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362810.51113714231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-343126.41742818465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-185214.01784325336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-337957.09013377683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17913290.200815298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omk.'!C14*(1+'Fane 14. Nøgletal'!C12)^3</f>
        <v>11134026.016921546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29047316.217736844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QqFb8N8k0FWVb4XoG3EmchlHWqYJtgKXNyvFiT1rmoZ80OmtUAaWzjemst23vNgATC7deD5CWuCMGgCJVjW2Bg==" saltValue="1/5j+ljf4lRGxwTyQc0t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20061403.126316398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0.39660829206276682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-200680.09335955733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60238.105299999996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336664.24993922078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-370132.01048262033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-185531.4070698721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-102448.47989344821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19599513.887358416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10578817.812401978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46858.442804400336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501317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-956404.90007178206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29770102.242493015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XVrQ/Ks1LRotYtifXcmpR7CjfTlr4DS4KAsXnSmXYOyqmt7XRiBAbJft47EoYSP4af0Jd0FsFBxSCGArPT2J/g==" saltValue="l0qYfZZCOTpvkZkLPknY7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9379425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187588.5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9308572.8235499989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186171.45647099998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9276569.9501826335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0.40331097219862755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185531.4070698721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9244677.5046182945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35330.959510109999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185600.16928256809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9273568.1382542998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185471.362765086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9267132.281966351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185342.64563932703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9260700.8921626676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185214.01784325336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XpcAFmZ2ARRvZm7apGMS4znSlswutXIP2SkoaZbMxlX+yezQ3K1CX6zWq7A6p5W5PvC1RZ6RnLEF3oaq2Y3Rg==" saltValue="UvQm6KQidjOaogFs0E9Db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11786992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107261.6272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11828062.948534559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107635.3728316645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11918502.801732272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-204071.58693733384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61256.129279569985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102448.47989344821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11870516.600985719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125474.34818457002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106836.96591701754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12123370.316723362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344303.7169949435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12011114.21174307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341115.6436135032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11899897.53992172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337957.09013377683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Nzr0jy/71yfJL9qmaWAXZfQPMsqOof2R0QqOR9lgiNdqa8Q3Er8PnB2kZUm7qTVaylmRmMWd2ogPZOTF06+xA==" saltValue="mz2mhQmzqCak/1RSbPEPj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1.8536880423427233E-2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1.8271243353713423E-2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EeeQ/WFvkBIp3G+3nxd/DZFfUHgORe4uOew4P4QnEGihl37glhgCpUVa+A1chxSZmS8zcCRz5slIe4on9YI6g==" saltValue="fUXhEq1HKjgbp7fn97OJd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2019-09-05T10:15:09Z</dcterms:modified>
</cp:coreProperties>
</file>