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økken Vandværk (V13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2" i="37" s="1"/>
  <c r="C13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2" i="37" s="1"/>
  <c r="E13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<sst xmlns="http://schemas.openxmlformats.org/spreadsheetml/2006/main" count="423" uniqueCount="163">
  <si>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</si>
  <si>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</si>
  <si>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</si>
  <si>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</si>
  <si>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</si>
  <si>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</si>
  <si>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</si>
  <si>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</si>
  <si>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</si>
  <si>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</si>
  <si>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</si>
  <si>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</si>
  <si>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</si>
  <si>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</si>
  <si>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</si>
  <si>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</si>
  <si>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</si>
  <si>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</si>
  <si>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</si>
  <si>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</si>
  <si>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</si>
  <si>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</si>
  <si>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</si>
  <si>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</si>
  <si>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</si>
  <si>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</si>
  <si>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</si>
  <si>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</si>
  <si>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</si>
  <si>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</si>
  <si>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</si>
  <si>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</si>
  <si>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</si>
  <si>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</si>
  <si>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</si>
  <si>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</si>
  <si>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</si>
  <si>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</si>
  <si>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</si>
  <si>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</si>
  <si>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</si>
  <si>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</si>
  <si>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</si>
  <si>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</si>
  <si>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</si>
  <si>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</si>
  <si>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</si>
  <si>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</si>
  <si>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</si>
  <si>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</si>
  <si>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</si>
  <si>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</si>
  <si>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</si>
  <si>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</si>
  <si>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</si>
  <si>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</si>
  <si>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</si>
  <si>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</si>
  <si>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</si>
  <si>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</si>
  <si>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</si>
  <si>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</si>
  <si>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</si>
  <si>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</si>
  <si>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</si>
  <si>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</si>
  <si>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</si>
  <si>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</si>
  <si>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</si>
  <si>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</si>
  <si>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</si>
  <si>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</si>
  <si>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</si>
  <si>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</si>
  <si>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</si>
  <si>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</si>
  <si>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</si>
  <si>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</si>
  <si>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</si>
  <si>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</si>
  <si>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</si>
  <si>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</si>
  <si>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</si>
  <si>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</si>
  <si>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</si>
  <si>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</si>
  <si>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</si>
  <si>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</si>
  <si>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</si>
  <si>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</si>
  <si>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</si>
  <si>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</si>
  <si>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</si>
  <si>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</si>
  <si>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</si>
  <si>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</si>
  <si>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</si>
  <si>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</si>
  <si>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</si>
  <si>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</si>
  <si>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</si>
  <si>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</si>
  <si>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</si>
  <si>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</si>
  <si>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</si>
  <si>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</si>
  <si>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</si>
  <si>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</si>
  <si>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</si>
  <si>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</si>
  <si>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</si>
  <si>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</si>
  <si>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</si>
  <si>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</si>
  <si>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</si>
  <si>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</si>
  <si>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</si>
  <si>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</si>
  <si>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</si>
  <si>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</si>
  <si>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</si>
  <si>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</si>
  <si>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</si>
  <si>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</si>
  <si>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</si>
  <si>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</si>
  <si>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</si>
  <si>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</si>
  <si>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</si>
  <si>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</si>
  <si>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</si>
  <si>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</si>
  <si>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</si>
  <si>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</si>
  <si>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</si>
  <si>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</si>
  <si>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</si>
  <si>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</si>
  <si>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</si>
  <si>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</si>
  <si>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</si>
  <si>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</si>
  <si>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</si>
  <si>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</si>
  <si>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</si>
  <si>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</si>
  <si>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</si>
  <si>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</si>
  <si>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</si>
  <si>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</si>
  <si>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</si>
  <si>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</si>
  <si>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</si>
  <si>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</si>
  <si>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</si>
  <si>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</si>
  <si>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</si>
  <si>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</si>
  <si>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Udtagning af ekstra analyser</t>
  </si>
  <si>
    <t>Ingen engangstillæg</t>
  </si>
  <si>
    <t>Korrektion af grundlag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</si>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</sst>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147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HrvU0ZHqLSLuPvG5y4+X3YtrzzLzhunVWl9vPilUD7PVsjD3HqlhKU+oDL3tf1cdhrNHAJdA/93vHNncR+0EMQ==" saltValue="fXSN3zVVyV5+DA+2Xmey+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161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XyqXCyigDUnWZggX0dxLKvSUkRYYIUU7fgEUPwY7D84p5wXXIKwijY+vpZIPI3aaJUFAVMOG5/4oquptf25KQ==" saltValue="oGBiXqc0fgBT+gMTvmvHU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99" t="s">
        <v>158</v>
      </c>
      <c r="C11" s="21">
        <v>77763</v>
      </c>
      <c r="D11" s="12" t="s">
        <v>3</v>
      </c>
      <c r="E11" s="8">
        <v>0</v>
      </c>
      <c r="F11" s="12" t="s">
        <v>3</v>
      </c>
      <c r="G11" s="1"/>
    </row>
    <row r="12" spans="1:7" x14ac:dyDescent="0.25">
      <c r="A12" s="1"/>
      <c r="B12" s="44" t="s">
        <v>54</v>
      </c>
      <c r="C12" s="10">
        <f>SUM(C10:C11)</f>
        <v>77763</v>
      </c>
      <c r="D12" s="11" t="s">
        <v>3</v>
      </c>
      <c r="E12" s="10">
        <f>SUM(E10:E11)</f>
        <v>0</v>
      </c>
      <c r="F12" s="11" t="s">
        <v>3</v>
      </c>
      <c r="G12" s="1"/>
    </row>
    <row r="13" spans="1:7" x14ac:dyDescent="0.25">
      <c r="A13" s="1"/>
      <c r="B13" s="44" t="s">
        <v>63</v>
      </c>
      <c r="C13" s="10">
        <f>C12*(1+'Fane 12. Nøgletal'!C12)</f>
        <v>79294.931100000002</v>
      </c>
      <c r="D13" s="11" t="s">
        <v>3</v>
      </c>
      <c r="E13" s="10">
        <f>E12*(1+'Fane 12. Nøgletal'!C12)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/GeGn5xnfNDmWRQ0agWupPjvi0OuL0xYgJIcKd8tDIi9dbGF3TpTmP7303rhJcGOrdoQHHke+aD6ResZnqr+7Q==" saltValue="Rno9Exr3mkd0fgQFGbrE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RC6LIGGc+pkNplb4y3KpaCbNSFBUc3rIX3XMwwEb0tlZaOVEx8rkUZjffMLttlBSfTo8hsNjafSaUEYgerRrHw==" saltValue="jW9eFLCQRlAPXqNu0/bnk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z5EB9Z9jWXo30IwB2GeLq0tsqMqxdrC7/R4J0VvGrtuLouq9AcDG58himJ/ejo4Ox49AshbQSh6XmkBHyf6wA==" saltValue="pbGiddql2PdzOWN/x3UHk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6kwdPt5PQK34YzS+ouzapix7F0KEnQcb8WUgFK6dDARY7fuM/b/A62+fd6aYl1Rg+cJ+GLVRf4cxWQzzDqQjw==" saltValue="OQu0U70P1MfvTGD4RK4PC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5194160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-4676374.2433862435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517785.75661375653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-517785.75661375653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srmFAudMdZ/VqSvMpm44JjoDVmuuJZ6qRlzKCfKgcNiT/5yd9613ZxAMtLuzNbL70sL14fuemSg/4UV57D4lQ==" saltValue="tBvZRETIC4IzSzIGkuBOq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FwMp6DktrosMbhaAXCtZSM9P8Zt+9nkTj2BdUDAhSURuwqhIrASfi0CDIJO7Zzuk4dqCQo0yWqcCZy6mgJTIiA==" saltValue="RxcCZyTFK0PAhk8WJUxZi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2917071.7386693344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tillæg'!C13+'Fane 8.1. Varige tillæg'!E13</f>
        <v>79294.931100000002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38608.921223770543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-51594.585046882785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2983381.0059462222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omk.'!C13</f>
        <v>1701103.7131209001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-517785.75661375653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4166698.9624533663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FkgOw7/HIV9z6toZ7eLNw+Zkv0c+woddbHGWMIM7Y2gNRICQSVZURBIY6iANoPZKXrGXczO53jEfXlJXJhvs6Q==" saltValue="4rW14Fsu1k04X9ozKZRLM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2983381.0059462222</v>
      </c>
      <c r="F9" s="36" t="s">
        <v>3</v>
      </c>
      <c r="G9" s="1"/>
    </row>
    <row r="10" spans="1:7" ht="15" customHeight="1" x14ac:dyDescent="0.25">
      <c r="A10" s="1"/>
      <c r="B10" s="36" t="s">
        <v>160</v>
      </c>
      <c r="C10" s="36"/>
      <c r="D10" s="36"/>
      <c r="E10" s="7">
        <v>-13233.986998216185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58511.896273275714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-51487.201558761793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2977171.7136625201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omk.'!C13*(1+'Fane 12. Nøgletal'!C12)</f>
        <v>1734615.4562693818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-405105.93564728479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4306681.234284617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NY/mD1fnpWO3pjbsL99XvXLJXnYPWkMZhN9DfHFnpYx7H1cxBZQzEgvN5Q6cbsfmbjxao0ibVVV5rS0uhPU6w==" saltValue="gHv5OvBFERIXYbR6PlNRe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2977171.7136625201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58650.28275915164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-51608.97393916842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2984213.0224825032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Nøgletal'!C12)^2</f>
        <v>1768787.3807578888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-405105.93564728479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4347894.4675931074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caIsBDjebSJMbZBDIKfODF8YzppTdX85fF+MdkhOXXh+/Kj5yt/bQiKAlDD0FIQDlZ08kbIdx369tXRMsZxFg==" saltValue="LHWTam7xLmV7gCzgqW7Uq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2984213.0224825032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58788.996542905312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-51731.034323431952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2991270.9847019766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Nøgletal'!C12)^3</f>
        <v>1803632.492158819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-405105.93564728479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4389797.5412135106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9NraS1GojJ4sBVav2MqQiO52/afkGz5JXYTiZ53XTqDJaBJLAYa5OqLDqFz1BPqxIwP0oHzWSKmplppHmNwdg==" saltValue="nGXuQMAJZvhPQgYJ4Jlgw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2930304.7016716134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37214.86971122949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-50447.832713508331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2917071.7386693344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1649941.4995491595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7629.2832191634961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-517786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4056856.5214376575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438ayUuTCMAJPiakAYRSD5lc9DO2E8pcf1JI1Sf1SJNFcYIMcMomG/8tKPIFFrPjL8NSSnroLvV5F49K4Up2Tg==" saltValue="G/JIgOZctlAOxeK22IpmK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156</v>
      </c>
      <c r="C10" s="8">
        <v>1632582</v>
      </c>
      <c r="D10" s="12" t="s">
        <v>3</v>
      </c>
      <c r="E10" s="1"/>
      <c r="F10" s="1"/>
    </row>
    <row r="11" spans="1:6" x14ac:dyDescent="0.25">
      <c r="A11" s="1"/>
      <c r="B11" s="30" t="s">
        <v>157</v>
      </c>
      <c r="C11" s="8">
        <v>3428</v>
      </c>
      <c r="D11" s="12" t="s">
        <v>3</v>
      </c>
      <c r="E11" s="1"/>
      <c r="F11" s="1"/>
    </row>
    <row r="12" spans="1:6" x14ac:dyDescent="0.25">
      <c r="A12" s="1"/>
      <c r="B12" s="44" t="s">
        <v>60</v>
      </c>
      <c r="C12" s="10">
        <f>SUM(C10:C11)</f>
        <v>1636010</v>
      </c>
      <c r="D12" s="11" t="s">
        <v>3</v>
      </c>
      <c r="E12" s="1"/>
      <c r="F12" s="1"/>
    </row>
    <row r="13" spans="1:6" x14ac:dyDescent="0.25">
      <c r="A13" s="1"/>
      <c r="B13" s="44" t="s">
        <v>61</v>
      </c>
      <c r="C13" s="10">
        <f>C12*(1+'Fane 12. Nøgletal'!C12)^2</f>
        <v>1701103.7131209001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nOJaj5XAXTvpdTDA32qTwNzrYhPqHBuzQKmr7WN+j5kA7TB2oNo+oXdVPNd2Lg2k9xhDMF4DOizs1s/IOVFDyA==" saltValue="ia4K6Y1by5fG8nk3mFh+P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179800.41333333333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-1624004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-1444203.5866666667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3161211.7530344678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3704392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-543180.24696553219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4140865.0910430597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3773905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366960.09104305971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-1444203.5866666667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-176220.15592247248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-405105.93564728479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XPSufSSbF0cwqrCWLUY0grOmxHqHi8pWS64dpv/stGwY+6wTCQGMUvBQi5TTfpu0Uao7m6guHGGcZm5cA6GuIQ==" saltValue="1zBgwbyT2radrO6PXaeTo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7ySmhUR56w3OGczuR98Pn8ka1r67uf6goIg7jdimpW2Ifw+jEBhZ3FD9gkjLKQyiATqxOzH5G3mYwux98d4+0g==" saltValue="LQETSCxFatzufDM6U4jCd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2019-09-04T09:07:30Z</dcterms:modified>
</cp:coreProperties>
</file>