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miljø Randers AS (V151)\ØR2020\"/>
    </mc:Choice>
  </mc:AlternateContent>
  <bookViews>
    <workbookView xWindow="3105" yWindow="990" windowWidth="12735" windowHeight="4620" tabRatio="825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3" i="11" l="1"/>
  <c r="E12" i="11"/>
  <c r="E11" i="11"/>
  <c r="E14" i="11" l="1"/>
  <c r="E15" i="11"/>
  <c r="E10" i="1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6" i="11"/>
  <c r="C10" i="37" s="1"/>
  <c r="C11" i="37" s="1"/>
  <c r="C12" i="37" s="1"/>
  <c r="G16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6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<sst xmlns="http://schemas.openxmlformats.org/spreadsheetml/2006/main" count="430" uniqueCount="167">
  <si>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</si>
  <si>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</si>
  <si>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</si>
  <si>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</si>
  <si>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</si>
  <si>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</si>
  <si>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</si>
  <si>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</si>
  <si>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</si>
  <si>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</si>
  <si>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</si>
  <si>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</si>
  <si>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</si>
  <si>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</si>
  <si>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</si>
  <si>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</si>
  <si>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</si>
  <si>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</si>
  <si>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</si>
  <si>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</si>
  <si>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</si>
  <si>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</si>
  <si>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</si>
  <si>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</si>
  <si>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</si>
  <si>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</si>
  <si>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</si>
  <si>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</si>
  <si>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</si>
  <si>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</si>
  <si>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</si>
  <si>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</si>
  <si>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</si>
  <si>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</si>
  <si>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</si>
  <si>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</si>
  <si>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</si>
  <si>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</si>
  <si>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</si>
  <si>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</si>
  <si>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</si>
  <si>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</si>
  <si>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</si>
  <si>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</si>
  <si>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</si>
  <si>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</si>
  <si>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</si>
  <si>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</si>
  <si>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</si>
  <si>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</si>
  <si>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</si>
  <si>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</si>
  <si>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</si>
  <si>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</si>
  <si>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</si>
  <si>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</si>
  <si>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</si>
  <si>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</si>
  <si>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</si>
  <si>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</si>
  <si>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</si>
  <si>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</si>
  <si>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</si>
  <si>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</si>
  <si>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</si>
  <si>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</si>
  <si>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</si>
  <si>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</si>
  <si>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</si>
  <si>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</si>
  <si>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</si>
  <si>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</si>
  <si>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</si>
  <si>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</si>
  <si>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</si>
  <si>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</si>
  <si>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</si>
  <si>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</si>
  <si>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</si>
  <si>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</si>
  <si>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</si>
  <si>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</si>
  <si>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</si>
  <si>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</si>
  <si>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</si>
  <si>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</si>
  <si>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</si>
  <si>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</si>
  <si>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</si>
  <si>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</si>
  <si>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</si>
  <si>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</si>
  <si>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</si>
  <si>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</si>
  <si>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</si>
  <si>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</si>
  <si>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</si>
  <si>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</si>
  <si>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</si>
  <si>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</si>
  <si>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</si>
  <si>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</si>
  <si>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</si>
  <si>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</si>
  <si>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</si>
  <si>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</si>
  <si>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</si>
  <si>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</si>
  <si>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</si>
  <si>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</si>
  <si>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</si>
  <si>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</si>
  <si>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</si>
  <si>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</si>
  <si>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</si>
  <si>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</si>
  <si>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</si>
  <si>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</si>
  <si>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</si>
  <si>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</si>
  <si>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</si>
  <si>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</si>
  <si>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</si>
  <si>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</si>
  <si>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</si>
  <si>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</si>
  <si>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</si>
  <si>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</si>
  <si>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</si>
  <si>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</si>
  <si>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</si>
  <si>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</si>
  <si>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</si>
  <si>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</si>
  <si>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</si>
  <si>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</si>
  <si>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</si>
  <si>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</si>
  <si>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</si>
  <si>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</si>
  <si>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</si>
  <si>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</si>
  <si>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</si>
  <si>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</si>
  <si>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</si>
  <si>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</si>
  <si>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</si>
  <si>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</si>
  <si>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</si>
  <si>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</si>
  <si>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</si>
  <si>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</si>
  <si>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</si>
  <si>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</si>
  <si>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</si>
  <si>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</si>
  <si>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</si>
  <si>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</si>
  <si>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</si>
  <si>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Filteranlæg, trykfiltre, enkelt filtrering</t>
  </si>
  <si>
    <t>Udpumpningsanlæg, rentvandspumper på vandværk</t>
  </si>
  <si>
    <t>Sikring, mindre avanceret (hegne, porte), Mek./EL</t>
  </si>
  <si>
    <t>Skyllevand-/slamhåndteringsanl. - åbne med faste sider/bund</t>
  </si>
  <si>
    <t>Etageareal vandbehandlingsbygning</t>
  </si>
  <si>
    <t>Etageareal kontor og mandskabsfaciliteter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</si>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</sst>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150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DmB46U+9CFkFwrJfjdDI9QeWJk6B7d4BOuSCveb6CJDiqHfje8TKgWjCb6KeHwCMgW6WqSnCiyiNhfRf40izjw==" saltValue="jThM3MN/NqhDSz1o9vNLF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154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155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ht="26.25" x14ac:dyDescent="0.25">
      <c r="A10" s="1"/>
      <c r="B10" s="97" t="s">
        <v>159</v>
      </c>
      <c r="C10" s="98">
        <v>25</v>
      </c>
      <c r="D10" s="8">
        <v>362430.79</v>
      </c>
      <c r="E10" s="8">
        <f>IFERROR(D10/C10,0)</f>
        <v>14497.231599999999</v>
      </c>
      <c r="F10" s="8">
        <v>0</v>
      </c>
      <c r="G10" s="8">
        <v>0</v>
      </c>
      <c r="H10" s="12" t="s">
        <v>3</v>
      </c>
      <c r="I10" s="1"/>
    </row>
    <row r="11" spans="1:9" ht="39" x14ac:dyDescent="0.25">
      <c r="A11" s="1"/>
      <c r="B11" s="97" t="s">
        <v>160</v>
      </c>
      <c r="C11" s="98">
        <v>25</v>
      </c>
      <c r="D11" s="8">
        <v>576594.43999999994</v>
      </c>
      <c r="E11" s="8">
        <f t="shared" ref="E11:E13" si="0">IFERROR(D11/C11,0)</f>
        <v>23063.777599999998</v>
      </c>
      <c r="F11" s="8">
        <v>0</v>
      </c>
      <c r="G11" s="8">
        <v>0</v>
      </c>
      <c r="H11" s="12" t="s">
        <v>3</v>
      </c>
      <c r="I11" s="1"/>
    </row>
    <row r="12" spans="1:9" ht="26.25" x14ac:dyDescent="0.25">
      <c r="A12" s="1"/>
      <c r="B12" s="97" t="s">
        <v>161</v>
      </c>
      <c r="C12" s="98">
        <v>25</v>
      </c>
      <c r="D12" s="8">
        <v>32948.25</v>
      </c>
      <c r="E12" s="8">
        <f t="shared" si="0"/>
        <v>1317.93</v>
      </c>
      <c r="F12" s="8">
        <v>0</v>
      </c>
      <c r="G12" s="8">
        <v>0</v>
      </c>
      <c r="H12" s="12" t="s">
        <v>3</v>
      </c>
      <c r="I12" s="1"/>
    </row>
    <row r="13" spans="1:9" ht="39" x14ac:dyDescent="0.25">
      <c r="A13" s="1"/>
      <c r="B13" s="97" t="s">
        <v>162</v>
      </c>
      <c r="C13" s="98">
        <v>50</v>
      </c>
      <c r="D13" s="8">
        <v>461275.55</v>
      </c>
      <c r="E13" s="8">
        <f t="shared" si="0"/>
        <v>9225.5110000000004</v>
      </c>
      <c r="F13" s="8">
        <v>0</v>
      </c>
      <c r="G13" s="8">
        <v>0</v>
      </c>
      <c r="H13" s="12" t="s">
        <v>3</v>
      </c>
      <c r="I13" s="1"/>
    </row>
    <row r="14" spans="1:9" ht="26.25" x14ac:dyDescent="0.25">
      <c r="A14" s="1"/>
      <c r="B14" s="97" t="s">
        <v>163</v>
      </c>
      <c r="C14" s="98">
        <v>75</v>
      </c>
      <c r="D14" s="8">
        <v>181215.39</v>
      </c>
      <c r="E14" s="8">
        <f t="shared" ref="E14:E15" si="1">IFERROR(D14/C14,0)</f>
        <v>2416.2052000000003</v>
      </c>
      <c r="F14" s="8">
        <v>0</v>
      </c>
      <c r="G14" s="8">
        <v>0</v>
      </c>
      <c r="H14" s="12" t="s">
        <v>3</v>
      </c>
      <c r="I14" s="1"/>
    </row>
    <row r="15" spans="1:9" ht="26.25" x14ac:dyDescent="0.25">
      <c r="A15" s="1"/>
      <c r="B15" s="97" t="s">
        <v>164</v>
      </c>
      <c r="C15" s="98">
        <v>75</v>
      </c>
      <c r="D15" s="8">
        <v>32948.25</v>
      </c>
      <c r="E15" s="8">
        <f t="shared" si="1"/>
        <v>439.31</v>
      </c>
      <c r="F15" s="8">
        <v>0</v>
      </c>
      <c r="G15" s="8">
        <v>0</v>
      </c>
      <c r="H15" s="12" t="s">
        <v>3</v>
      </c>
      <c r="I15" s="1"/>
    </row>
    <row r="16" spans="1:9" x14ac:dyDescent="0.25">
      <c r="A16" s="1"/>
      <c r="B16" s="75" t="s">
        <v>156</v>
      </c>
      <c r="C16" s="76"/>
      <c r="D16" s="77"/>
      <c r="E16" s="10">
        <f>SUM(E10:E15)</f>
        <v>50959.965400000001</v>
      </c>
      <c r="F16" s="10">
        <f>SUM(F10:F15)</f>
        <v>0</v>
      </c>
      <c r="G16" s="10">
        <f>SUM(G10:G15)</f>
        <v>0</v>
      </c>
      <c r="H16" s="11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B51" s="1"/>
      <c r="C51" s="1"/>
      <c r="D51" s="1"/>
      <c r="E51" s="1"/>
      <c r="F51" s="1"/>
      <c r="G51" s="1"/>
      <c r="H51" s="1"/>
    </row>
  </sheetData>
  <sheetProtection algorithmName="SHA-512" hashValue="n+Xo96y2io/aoCpswkzOYW4+70KGUbF5Vy10kzFMh/qeZz/6wx/PsjLRv415H9ARS9g0EHYS8Gj6ACk/Nvn+SA==" saltValue="QgLh3BxSw8AXodGlDolTMg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165</v>
      </c>
      <c r="C10" s="21">
        <f>'Fane 7. Anlægsprojekter'!F16</f>
        <v>0</v>
      </c>
      <c r="D10" s="12" t="s">
        <v>3</v>
      </c>
      <c r="E10" s="8">
        <f>SUM('Fane 7. Anlægsprojekter'!E16,'Fane 7. Anlægsprojekter'!G16)</f>
        <v>50959.965400000001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50959.965400000001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51963.876718380001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74GzM19lQbWwieN+UPctBwQ3Plrj5WyeG2DB+wcd8Xx39yMmcg3EwLX0DiDPXdnSktv7HZ4Pp095wPLFDBN4RQ==" saltValue="R/cqLmqQNPV/Ft4Q1iVZr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Bbw3zqT/8vuU4YE79lIznJ675npz5ipqku2aO0qGynFz0ig/pyEi0Jxv3tBFv+YhXqPnXnn5+CQNzyK3fFaGYw==" saltValue="crd3VR/1GoYEzAp10OrO0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e/uZbMGGvXa3Pb12Ug9vN4QteZx05SjtIA15+FWmhh6+yt60gGDLpiO/DqtMLqYC3WcH6ScM6tsnH3mJrH69Fg==" saltValue="jrXWII4O7rnl9DbVeDJW4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4baBfuBp4VfvvJx/9xkWIA5s7uA/ucOZTxW9TLq48WgJqN6X6TzjH6XIQKbKFescxMOyMu9hBsLsHyrnyiYOrw==" saltValue="W6pU+ARqidy46/uUJ9W1L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734000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-734003.5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-3.5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OPZensMnqhZHHCxJTI0EEPmonxSRqbnxdw6JoJbX3RbsSfUGw0q2FgZe+4eLuDaSIhgEJDpMmQ0A/WOe0rOrQ==" saltValue="gc0K/GXg2t444lkOYYxv6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Nq/4qD/qIvtPCkA8jbGiIB90xXf1Ad5B+Mjax0gSZqePEADri7js7iIdZrxgkjHuqmytxF8rV4/kfGmwWArcA==" saltValue="nWMdJWLjgIdOMMWm05ik6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3053200.0986223225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31528.352592552237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51963.876718380001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39950.665716299831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-53466.948897969043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3091647.6921590334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2005811.7308789571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150</v>
      </c>
      <c r="C26" s="40"/>
      <c r="D26" s="40"/>
      <c r="E26" s="40"/>
      <c r="F26" s="40"/>
      <c r="G26" s="1"/>
    </row>
    <row r="27" spans="1:7" x14ac:dyDescent="0.25">
      <c r="A27" s="1"/>
      <c r="B27" s="34" t="s">
        <v>151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5097459.4230379909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JZWfCb/7eHeNZOoH6PyqcdqwMYFNFULFcVfJHEd6R0aEcCGXkpzSr7QCOyLyVvvlDMtIZuHW7d/baHGTvgxu0w==" saltValue="kOzl4oqrLaI+u5hJB82GW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3091647.6921590334</v>
      </c>
      <c r="F9" s="36" t="s">
        <v>3</v>
      </c>
      <c r="G9" s="1"/>
    </row>
    <row r="10" spans="1:7" ht="15" customHeight="1" x14ac:dyDescent="0.25">
      <c r="A10" s="1"/>
      <c r="B10" s="36" t="s">
        <v>166</v>
      </c>
      <c r="C10" s="36"/>
      <c r="D10" s="36"/>
      <c r="E10" s="7">
        <v>-7037.670293091981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60766.817430759045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-53471.406268043909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3091905.4330286565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2045326.2219772725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110477.26828841039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5247708.9232943393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9Eo8dh0FjTbXy90eu6NMNG5Y+f4iCzG1DI/Xqx17tB81dv89q2tqJP37cAI7iebyuXoEnlh+aM6yMEDqn4RHQ==" saltValue="0Utbq34aYjPkaNY6k/en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3091905.4330286565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60910.537030664527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-53597.871491008467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3099218.0985683128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2085619.148550225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110477.26828841039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5295314.5154069485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fquz2w50/egq2r13qaXnCYtEsoEH9C4x2uvcarqn3a+2LdodpEv/wWZkHMt0akWsXi0SmPw9+H35ToQi4+M4w==" saltValue="VdVgifqDI879Zv78Bn3b4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3099218.0985683128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61054.596541795756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-53724.635816871851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3106548.059293237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2126705.8457766641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110477.26828841039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5343731.1733583109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420+UPb36rekRplyhZNosE5hScrkXbadBP0DWskmfi+hj0vgyPhWTYkQr2vvIuAlSHOu019P0u4dNaSrqYsKQ==" saltValue="drWCN7dlJtkc/HRKcdaUr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3066901.1844206601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31521.969393750001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39100.950495232384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-52802.036293570178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3053200.0986223225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1927348.4075445896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10156.718404318315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4990705.2245712299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rJW934zlCwf6/pxSYt6bi/d6iA/I1VkCca5BgGYMqYQc/6FbwygY0b9mBlgWzjM1i8Blwi86jcvfu9W8Mx7Uw==" saltValue="H96X1oOOEEM2zBbxREafs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147</v>
      </c>
      <c r="C10" s="8">
        <v>1925968.46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3089.73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1929058.19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2005811.7308789571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Bk91QxCDEbylK9ix4QEzyNYqr4GWepnNPUh6WRq3dLPwnzg4URxk5Opxk41+pYozh6rIsKIqW9drcmK5onLMRA==" saltValue="D2ZNntlv2ldMmEUEaFUn5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-350180.33706666669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923710.59889603034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573530.26182936365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5127218.8048036164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4677372.51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449846.29480361659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4988363.2665206604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5569830.7499999991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-581467.4834793387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573530.26182936365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-131621.18867572211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152</v>
      </c>
      <c r="C35" s="80"/>
      <c r="D35" s="80"/>
      <c r="E35" s="9">
        <f>SUM(E32:E33)/E34</f>
        <v>110477.26828841039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6T4MERVXxQjwkF7C8W7sHoV5cZyIS3dqVlEnxSFdaZE4ShMap4rLvTsHcNqVtqPijLnstnVuud/o9urtr1hCcQ==" saltValue="k9nWvQiqEJLIraJNJ+mXQ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153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6e62GlAFjmF2ZQ75DKW+8vI8DDb0ftHlbvIfDEvGPWHZc6CRzvW26D4+FyfGXd3JgoxqyzBhtTZBMk6kFtOQw==" saltValue="22c25NFEArmPoLfzkqYDO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2019-09-09T09:41:41Z</dcterms:modified>
</cp:coreProperties>
</file>