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rkerød Vandforsyning Amba (V021)\ØR2020\"/>
    </mc:Choice>
  </mc:AlternateContent>
  <bookViews>
    <workbookView xWindow="3105" yWindow="990" windowWidth="12735" windowHeight="4620" tabRatio="884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1" i="37" s="1"/>
  <c r="C12" i="37" s="1"/>
  <c r="C10" i="2" s="1"/>
  <c r="G12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<sst xmlns="http://schemas.openxmlformats.org/spreadsheetml/2006/main" count="597" uniqueCount="246">
  <si>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</si>
  <si>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</si>
  <si>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</si>
  <si>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</si>
  <si>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</si>
  <si>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</si>
  <si>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</si>
  <si>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</si>
  <si>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</si>
  <si>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</si>
  <si>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</si>
  <si>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</si>
  <si>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</si>
  <si>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</si>
  <si>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</si>
  <si>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</si>
  <si>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</si>
  <si>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</si>
  <si>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</si>
  <si>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</si>
  <si>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</si>
  <si>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</si>
  <si>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</si>
  <si>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</si>
  <si>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</si>
  <si>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</si>
  <si>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</si>
  <si>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</si>
  <si>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</si>
  <si>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</si>
  <si>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</si>
  <si>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</si>
  <si>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</si>
  <si>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</si>
  <si>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</si>
  <si>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</si>
  <si>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</si>
  <si>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</si>
  <si>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</si>
  <si>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</si>
  <si>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</si>
  <si>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</si>
  <si>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</si>
  <si>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</si>
  <si>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</si>
  <si>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</si>
  <si>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</si>
  <si>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</si>
  <si>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</si>
  <si>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</si>
  <si>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</si>
  <si>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</si>
  <si>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</si>
  <si>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</si>
  <si>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</si>
  <si>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</si>
  <si>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</si>
  <si>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</si>
  <si>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</si>
  <si>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</si>
  <si>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</si>
  <si>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</si>
  <si>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</si>
  <si>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</si>
  <si>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</si>
  <si>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</si>
  <si>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</si>
  <si>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</si>
  <si>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</si>
  <si>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</si>
  <si>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</si>
  <si>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</si>
  <si>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</si>
  <si>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</si>
  <si>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</si>
  <si>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</si>
  <si>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</si>
  <si>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</si>
  <si>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</si>
  <si>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</si>
  <si>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</si>
  <si>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</si>
  <si>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</si>
  <si>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</si>
  <si>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</si>
  <si>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</si>
  <si>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</si>
  <si>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</si>
  <si>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</si>
  <si>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</si>
  <si>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</si>
  <si>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</si>
  <si>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</si>
  <si>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</si>
  <si>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</si>
  <si>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</si>
  <si>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</si>
  <si>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</si>
  <si>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</si>
  <si>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</si>
  <si>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</si>
  <si>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</si>
  <si>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</si>
  <si>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</si>
  <si>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</si>
  <si>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</si>
  <si>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</si>
  <si>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</si>
  <si>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</si>
  <si>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</si>
  <si>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</si>
  <si>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</si>
  <si>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</si>
  <si>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</si>
  <si>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</si>
  <si>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</si>
  <si>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</si>
  <si>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</si>
  <si>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</si>
  <si>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</si>
  <si>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</si>
  <si>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</si>
  <si>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</si>
  <si>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</si>
  <si>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</si>
  <si>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</si>
  <si>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</si>
  <si>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</si>
  <si>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</si>
  <si>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</si>
  <si>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</si>
  <si>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</si>
  <si>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</si>
  <si>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</si>
  <si>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</si>
  <si>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</si>
  <si>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</si>
  <si>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</si>
  <si>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</si>
  <si>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</si>
  <si>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</si>
  <si>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</si>
  <si>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</si>
  <si>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</si>
  <si>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</si>
  <si>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</si>
  <si>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</si>
  <si>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</si>
  <si>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</si>
  <si>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</si>
  <si>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</si>
  <si>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</si>
  <si>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</si>
  <si>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</si>
  <si>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</si>
  <si>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</si>
  <si>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</si>
  <si>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</si>
  <si>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</si>
  <si>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</si>
  <si>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</si>
  <si>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</si>
  <si>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</si>
  <si>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</si>
  <si>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</si>
  <si>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</si>
  <si>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</si>
  <si>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</si>
  <si>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</si>
  <si>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</si>
  <si>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</si>
  <si>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</si>
  <si>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</si>
  <si>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</si>
  <si>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</si>
  <si>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</si>
  <si>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</si>
  <si>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</si>
  <si>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</si>
  <si>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</si>
  <si>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</si>
  <si>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</si>
  <si>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</si>
  <si>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</si>
  <si>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</si>
  <si>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</si>
  <si>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</si>
  <si>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</si>
  <si>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</si>
  <si>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</si>
  <si>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</si>
  <si>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</si>
  <si>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</si>
  <si>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</si>
  <si>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</si>
  <si>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</si>
  <si>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</si>
  <si>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</si>
  <si>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</si>
  <si>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</si>
  <si>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</si>
  <si>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</si>
  <si>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</si>
  <si>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</si>
  <si>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</si>
  <si>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</si>
  <si>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</si>
  <si>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</si>
  <si>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</si>
  <si>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</si>
  <si>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</si>
  <si>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</si>
  <si>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</si>
  <si>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</si>
  <si>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</si>
  <si>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</si>
  <si>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</si>
  <si>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</si>
  <si>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</si>
  <si>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</si>
  <si>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</si>
  <si>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</si>
  <si>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</si>
  <si>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</si>
  <si>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</si>
  <si>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</si>
  <si>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</si>
  <si>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</si>
  <si>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</si>
  <si>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</si>
  <si>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</si>
  <si>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</si>
  <si>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</si>
  <si>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</si>
  <si>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</si>
  <si>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</si>
  <si>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</si>
  <si>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</si>
  <si>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</si>
  <si>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Erstatninger</t>
  </si>
  <si>
    <t>Ingen engangstillæg</t>
  </si>
  <si>
    <t>Til indregning i den økonomiske ramme for 2020</t>
  </si>
  <si>
    <t>Tillæg/fradrag i den økonomiske ramme for 2020</t>
  </si>
  <si>
    <t>Beluftningsanlæg, iltningstrappe, Mek./EL</t>
  </si>
  <si>
    <t>Beluftningsanlæg, bundbeluftbning, Kontruktioner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</si>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</sst>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tRn5OkAHmOwBIDGPZ0zWKQU8ISukchvUul0lUHnL2TZDUpW5a39YfNeMWM+Aq6mWemZPvJEKKeBwtTp0Vt3AA==" saltValue="Kn94D3jd7xp7zJOOs8jiY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10531737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36564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41838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40330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63770</v>
      </c>
      <c r="D14" s="14" t="s">
        <v>3</v>
      </c>
      <c r="E14" s="1"/>
      <c r="F14" s="1"/>
    </row>
    <row r="15" spans="1:6" x14ac:dyDescent="0.25">
      <c r="A15" s="1"/>
      <c r="B15" s="48" t="s">
        <v>239</v>
      </c>
      <c r="C15" s="9">
        <v>50629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10764868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11193181.53682212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S8ytFr+I/m/BI7D/H2QNh9InwJqanmj97Scr4pwpY5wDGuhEUtQrMfKppPUfad5xlSR7UtnSFl55yEoyhCN5Ag==" saltValue="cQFqSLBbnBZmjWsKxy2sf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-144617.35999999999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713138.58275381103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568521.22275381105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18469378.304338135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18878105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-408726.69566186517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16795613.427216738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21735063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-4939449.5727832615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79897.263545972935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-4939449.5727832615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-2469724.7863916308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WQ5R7yavzdNomxZ9ZOLJ3pu6Bh3SKkWo4lDKJglYnaDKZzDUnQ0Nm+ASkmdvL6j4MjoyydY7+dboRwFL12QVQ==" saltValue="BuqzyvMqgd/BCwDQpeuIA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KJt57E2+xllxMJhMoLPMkXdGzzXQTgzsCl+zKzYuvRAaC7MtGoEeBU6DX3gXvYCrd/LuLj6GMc4kqxGtpdA6w==" saltValue="9fENrxELt7GoewE1C9yxg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115" t="s">
        <v>243</v>
      </c>
      <c r="C10" s="116">
        <v>25</v>
      </c>
      <c r="D10" s="9">
        <v>2000000</v>
      </c>
      <c r="E10" s="9">
        <f>IFERROR(D10/C10,0)</f>
        <v>80000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244</v>
      </c>
      <c r="C11" s="116">
        <v>50</v>
      </c>
      <c r="D11" s="9">
        <v>1495270</v>
      </c>
      <c r="E11" s="9">
        <f t="shared" ref="E11" si="0">IFERROR(D11/C11,0)</f>
        <v>29905.4</v>
      </c>
      <c r="F11" s="9">
        <v>122918</v>
      </c>
      <c r="G11" s="9">
        <v>0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109905.4</v>
      </c>
      <c r="F12" s="12">
        <f>SUM(F10:F11)</f>
        <v>122918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jEEB8B43c6J2vXpGgX0nEsKw8y6xn3bhIWVEiW1zySA3tB7xoox60EQZGwocC6jc0u+sFLQkTztODZpOcLJOA==" saltValue="s1SLYTL6d745yq4+sVtFWg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245</v>
      </c>
      <c r="C10" s="24">
        <f>'Fane 9. Anlægsprojekter'!F12</f>
        <v>122918</v>
      </c>
      <c r="D10" s="14" t="s">
        <v>3</v>
      </c>
      <c r="E10" s="9">
        <f>SUM('Fane 9. Anlægsprojekter'!E12,'Fane 9. Anlægsprojekter'!G12)</f>
        <v>109905.4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122918</v>
      </c>
      <c r="D11" s="13" t="s">
        <v>3</v>
      </c>
      <c r="E11" s="12">
        <f>SUM(E10:E10)</f>
        <v>109905.4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125339.48460000001</v>
      </c>
      <c r="D12" s="13" t="s">
        <v>3</v>
      </c>
      <c r="E12" s="12">
        <f>E11*(1+'Fane 14. Nøgletal'!C12)</f>
        <v>112070.53638000001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uNwzjK/QnqRKEollQWrovYMZHA1H5ZPED3T6tsaAwcTHP/Sh1UyS9y88li4KSHATo6q1BuyhPwNirg1JfoVgw==" saltValue="eAhch6RvXIyMxM2R6Iks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C/h7LoMP1t/dnYKD0lkUGEkOVCaDhpgpGOSsj94M1try8ywrE5BlhQlrQK4O3nz50sPaS9k1zRr+NnLOdLEvw==" saltValue="uVVWOu1B2RNfD5np/cVbF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u+mte1266a6FwOJtS5AlhesWBtZdR33anzJHjyDBAguAfhpmDioh1FlPJWbyx3Qm8Ll3Fi3Vp7qqmKpm7YFog==" saltValue="yl0zQIifH5c7T1QL2/zRN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9e6q69dEoqR2+pZrv8Hxvt638q88rkxEg8h81KgP2Ed0vcaSr6rCMbBqMaKNT4thVp4xsSqINwxFtdgH60zh/w==" saltValue="zCh402IudjNxXv/7UgxTv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346732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-346732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p+uzTDMq0UvFMZZiRYoC4tIDghZxrz+jrfm7bo/7CAszMo+biwvxx6KAvIZGoAWTpgd7itEmwrWCHTNuw6g6g==" saltValue="eF51QEx3ROPpd0g3MyeZ3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qDhnkdN+UigKftcJjK4IUUFB4C5kopPRkMdguupqwIDTCk+wkduf53vEDopm2g8ve92d1pUqTnCjPfuMJ6Hleg==" saltValue="iTSynTUmt9GR6I3MW/IUX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9583681.706976153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125339.48460000001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112070.53638000001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166641.19826120298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-119897.06063777511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-37027.695332659081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9830808.1702469215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11193181.53682212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79897.263545972935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21103886.970615011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RmbY6M4xHffZf8IzbhTlUzAtsZaMHMe2bWoJp16Y8V9HSk/FZtGml122P7qgMG9UZdoQfR5jLJB0eX6uDHQ/Q==" saltValue="AGQIEsVXWgcV/Xvyo6Mq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9830808.1702469215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193666.92095386435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-119813.85207769249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-114687.10142824701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9789974.1376948468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11413687.213097516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-2469724.7863916308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18733936.564400733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aguCB1rhg5kFddE4EQIzYiVIkuRQ9/IpeYXH+vOK/qpiRIIfopdlTi3322/6DnJICOqz0N//cQfeXSPRdfJmw==" saltValue="0eXqLtyU4415kEBSiFwC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9789974.1376948468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192862.49051258847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-119730.70126435056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-113625.1585063142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9749480.7684367727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11638536.851195537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-2469724.7863916308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18918292.83324068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hWwK2aQt4vjwzt/9HDP/ARfK5iM8SysQci0Vx0Zp71Wl3xDXpQJHRv5WiXYA8sKTaE3MHcqvsD8/VUAwY8XaA==" saltValue="1EmUVHodWhPw2IfwMcZk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9749480.7684367727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192064.77113820441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-119647.60815767311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-112573.04862362816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9709324.8827936742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11867816.027164089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21577140.909957763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gxxavYZTUTSEBNBHbWS2AZykL1IKrhd3aPKF24gXe4hCnCgo5FOeI1/8MZZLEHC4O8i9x97mZh16fy1EHgr5w==" saltValue="ukUtxGNHqvj6Sr8ymnY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9420495.9317747913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8684.2208118633116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143973.27553973455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161786.29293533595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-117745.69689476694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-33512.317190805166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9583681.706976153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8639259.956060119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35594.865179337263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87764.57479043187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18346301.103006043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COAY7+ot83uZMf9yvbIkvpd0gi1GOvAC0/LDb8fsMNQXkMQe35CRl+ADmmnjcnsWPy08AbIMnSlKUydmo4Lmg==" saltValue="ByyoI4WAryorhXR0IK4rx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5943631.9024709687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118872.63804941937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5898733.707079703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117974.67414159406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5878453.8605947625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8830.9841435838007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117745.69689476694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5867044.3594421353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127808.67244662001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119897.06063777511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5990692.6038846243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119813.85207769249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5986535.0632175282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119730.70126435056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5982380.4078836553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119647.60815767311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QvrHy8O9FvABvHr9t+iCb1vAy1ylkoILuZzNODUcWOL2WCdPv6QsLs6/pJUUIOLy9ldyaGgtvTvT4TL0agavA==" saltValue="+Iq6mz4Ce/KjYx3od5sTI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3664696.0084895384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33348.733677254801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3677465.385202399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33464.935005341831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3705584.0578053873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146406.42389635605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33512.317190805166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3883010.4454911728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114278.325946686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37027.695332659081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4038278.2193044722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114687.10142824701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4000885.862898387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113625.1585063142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3963839.7402685969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112573.04862362816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NhAJckWQnQOqpTi9zalX8747KB1KL/JgXvkYLfnj+tFerZs2ZlS5yjK3QUuNlU8Qqgtm/sAoRUdmjBQlOk9Wg==" saltValue="4Myw92IzDW7v9JNG06J29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2.3100347169427703E-4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hzTmB4JqiuGOH6p+pQ6aWM1G85JtdZ7tlUuBGDdtSUTRk9tTNmy//5xMkumTu/qxI1VJT+OKhegof4/itS6sw==" saltValue="kR2Y0rY5NnzAgevmWKiOM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2019-09-03T10:56:04Z</dcterms:modified>
</cp:coreProperties>
</file>