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sted Spildevand AS (S07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6" i="32" l="1"/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8" i="32" l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4" i="37" s="1"/>
  <c r="C15" i="37" s="1"/>
  <c r="C10" i="2" s="1"/>
  <c r="G11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4" i="37" s="1"/>
  <c r="E15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<sst xmlns="http://schemas.openxmlformats.org/spreadsheetml/2006/main" count="676" uniqueCount="270">
  <si>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</si>
  <si>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</si>
  <si>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</si>
  <si>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</si>
  <si>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</si>
  <si>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</si>
  <si>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</si>
  <si>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</si>
  <si>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</si>
  <si>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</si>
  <si>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</si>
  <si>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</si>
  <si>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</si>
  <si>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</si>
  <si>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</si>
  <si>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</si>
  <si>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</si>
  <si>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</si>
  <si>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</si>
  <si>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</si>
  <si>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</si>
  <si>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</si>
  <si>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</si>
  <si>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</si>
  <si>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</si>
  <si>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</si>
  <si>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</si>
  <si>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</si>
  <si>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</si>
  <si>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</si>
  <si>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</si>
  <si>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</si>
  <si>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</si>
  <si>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</si>
  <si>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</si>
  <si>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</si>
  <si>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</si>
  <si>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</si>
  <si>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</si>
  <si>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</si>
  <si>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</si>
  <si>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</si>
  <si>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</si>
  <si>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</si>
  <si>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</si>
  <si>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</si>
  <si>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</si>
  <si>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</si>
  <si>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</si>
  <si>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</si>
  <si>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</si>
  <si>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</si>
  <si>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</si>
  <si>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</si>
  <si>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</si>
  <si>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</si>
  <si>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</si>
  <si>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</si>
  <si>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</si>
  <si>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</si>
  <si>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</si>
  <si>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</si>
  <si>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</si>
  <si>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</si>
  <si>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</si>
  <si>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</si>
  <si>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</si>
  <si>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</si>
  <si>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</si>
  <si>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</si>
  <si>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</si>
  <si>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</si>
  <si>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</si>
  <si>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</si>
  <si>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</si>
  <si>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</si>
  <si>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</si>
  <si>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</si>
  <si>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</si>
  <si>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</si>
  <si>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</si>
  <si>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</si>
  <si>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</si>
  <si>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</si>
  <si>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</si>
  <si>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</si>
  <si>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</si>
  <si>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</si>
  <si>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</si>
  <si>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</si>
  <si>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</si>
  <si>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</si>
  <si>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</si>
  <si>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</si>
  <si>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</si>
  <si>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</si>
  <si>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</si>
  <si>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</si>
  <si>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</si>
  <si>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</si>
  <si>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</si>
  <si>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</si>
  <si>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</si>
  <si>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</si>
  <si>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</si>
  <si>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</si>
  <si>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</si>
  <si>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</si>
  <si>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</si>
  <si>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</si>
  <si>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</si>
  <si>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</si>
  <si>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</si>
  <si>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</si>
  <si>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</si>
  <si>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</si>
  <si>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</si>
  <si>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</si>
  <si>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</si>
  <si>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</si>
  <si>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</si>
  <si>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</si>
  <si>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</si>
  <si>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</si>
  <si>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</si>
  <si>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</si>
  <si>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</si>
  <si>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</si>
  <si>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</si>
  <si>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</si>
  <si>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</si>
  <si>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</si>
  <si>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</si>
  <si>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</si>
  <si>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</si>
  <si>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</si>
  <si>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</si>
  <si>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</si>
  <si>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</si>
  <si>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</si>
  <si>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</si>
  <si>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</si>
  <si>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</si>
  <si>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</si>
  <si>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</si>
  <si>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</si>
  <si>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</si>
  <si>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</si>
  <si>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</si>
  <si>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</si>
  <si>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</si>
  <si>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</si>
  <si>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</si>
  <si>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</si>
  <si>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</si>
  <si>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</si>
  <si>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</si>
  <si>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</si>
  <si>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</si>
  <si>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</si>
  <si>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</si>
  <si>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</si>
  <si>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</si>
  <si>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</si>
  <si>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</si>
  <si>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</si>
  <si>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</si>
  <si>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</si>
  <si>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</si>
  <si>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</si>
  <si>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</si>
  <si>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</si>
  <si>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</si>
  <si>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</si>
  <si>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</si>
  <si>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</si>
  <si>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</si>
  <si>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</si>
  <si>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</si>
  <si>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</si>
  <si>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</si>
  <si>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</si>
  <si>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</si>
  <si>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</si>
  <si>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</si>
  <si>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</si>
  <si>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</si>
  <si>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</si>
  <si>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</si>
  <si>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</si>
  <si>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</si>
  <si>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</si>
  <si>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</si>
  <si>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</si>
  <si>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</si>
  <si>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</si>
  <si>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</si>
  <si>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</si>
  <si>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</si>
  <si>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</si>
  <si>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</si>
  <si>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</si>
  <si>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</si>
  <si>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</si>
  <si>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</si>
  <si>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</si>
  <si>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</si>
  <si>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</si>
  <si>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</si>
  <si>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</si>
  <si>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</si>
  <si>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</si>
  <si>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</si>
  <si>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</si>
  <si>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</si>
  <si>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</si>
  <si>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</si>
  <si>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</si>
  <si>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</si>
  <si>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</si>
  <si>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</si>
  <si>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</si>
  <si>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</si>
  <si>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</si>
  <si>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</si>
  <si>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</si>
  <si>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</si>
  <si>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</si>
  <si>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</si>
  <si>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</si>
  <si>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</si>
  <si>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</si>
  <si>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</si>
  <si>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</si>
  <si>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</si>
  <si>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</si>
  <si>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</si>
  <si>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</si>
  <si>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</si>
  <si>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</si>
  <si>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</si>
  <si>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</si>
  <si>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</si>
  <si>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</si>
  <si>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</si>
  <si>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</si>
  <si>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</si>
  <si>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</si>
  <si>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</si>
  <si>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</si>
  <si>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</si>
  <si>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</si>
  <si>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</si>
  <si>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</si>
  <si>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</si>
  <si>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</si>
  <si>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</si>
  <si>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</si>
  <si>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</si>
  <si>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Rottebekæmpelse</t>
  </si>
  <si>
    <t>Separatkloakering 2017 og 2018</t>
  </si>
  <si>
    <t>Byudvikling og nykloakering</t>
  </si>
  <si>
    <t>Ingen engangstillæg</t>
  </si>
  <si>
    <t>Ingen anlægsprojekter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</si>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</sst>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IEhISyLjseB5xc2YnX5y+IDvwcoixmumcL9ppWian6+5VXjmZfokyR66UdRhttMq81Ku5A4hglGz6XubdftB4Q==" saltValue="/62GkEXyWY2ler4WHiRxGg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265</v>
      </c>
      <c r="C10" s="9">
        <v>690501</v>
      </c>
      <c r="D10" s="14" t="s">
        <v>3</v>
      </c>
      <c r="E10" s="1"/>
      <c r="F10" s="1"/>
    </row>
    <row r="11" spans="1:6" x14ac:dyDescent="0.25">
      <c r="A11" s="1"/>
      <c r="B11" s="53" t="s">
        <v>266</v>
      </c>
      <c r="C11" s="9">
        <v>40217</v>
      </c>
      <c r="D11" s="14" t="s">
        <v>3</v>
      </c>
      <c r="E11" s="1"/>
      <c r="F11" s="1"/>
    </row>
    <row r="12" spans="1:6" ht="26.25" x14ac:dyDescent="0.25">
      <c r="A12" s="1"/>
      <c r="B12" s="35" t="s">
        <v>267</v>
      </c>
      <c r="C12" s="9">
        <v>4255</v>
      </c>
      <c r="D12" s="14" t="s">
        <v>3</v>
      </c>
      <c r="E12" s="1"/>
      <c r="F12" s="1"/>
    </row>
    <row r="13" spans="1:6" x14ac:dyDescent="0.25">
      <c r="A13" s="1"/>
      <c r="B13" s="53" t="s">
        <v>268</v>
      </c>
      <c r="C13" s="9">
        <v>175325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910298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946517.01875082008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4" t="s">
        <v>236</v>
      </c>
      <c r="C18" s="95"/>
      <c r="D18" s="96"/>
      <c r="E18" s="1"/>
      <c r="F18" s="1"/>
    </row>
    <row r="19" spans="1:6" x14ac:dyDescent="0.25">
      <c r="A19" s="1"/>
      <c r="B19" s="53" t="s">
        <v>197</v>
      </c>
      <c r="C19" s="9">
        <v>2263664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2263664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2263664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2263664</v>
      </c>
      <c r="D22" s="14" t="s">
        <v>3</v>
      </c>
      <c r="E22" s="1"/>
      <c r="F22" s="1"/>
    </row>
    <row r="23" spans="1:6" x14ac:dyDescent="0.25">
      <c r="A23" s="1"/>
      <c r="B23" s="94"/>
      <c r="C23" s="95"/>
      <c r="D23" s="9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4" t="s">
        <v>196</v>
      </c>
      <c r="C26" s="95"/>
      <c r="D26" s="96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4"/>
      <c r="C31" s="95"/>
      <c r="D31" s="9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ui+0swzUm8T1YxG8tHQr8dDxQjn/JJOSX0Z2jNs5IFnK2lzZhTxivKn9DzzpeKGLL2GAu/pzNmJkbhV5Fq+suQ==" saltValue="JXQgTFBuhX41ELeramYOk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47790531.534626938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50454352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-2663820.4653730616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46404939.326341055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46141659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263280.32634105533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IF(AND(E12&lt;0,E21&gt;0),E12,IF(AND(E21&lt;0,E12+E21&lt;0),(E12+E21),IF(AND(E12&lt;0,E21&lt;0),(E12+E21),0)))</f>
        <v>-2663820.4653730616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-1331910.2326865308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Ws2HJiTge8HaobK6rEQrXpg81H0teqOw/2vSB6TNr9STjvBAu8kFIcRiRp1i6GDl3NI9p6kC+ety6u1cZ56FDQ==" saltValue="Fa4FNpgh7jyo1kHX4+gd7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19000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293444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274444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50221.264472336043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324665.26447233604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7H4Gs5QCnOMgjhJhnTbrL23WTikwpPVT3K0f/v08aIqcsbvHw2GBfpnoa7YtVkeocBU2zrp21eeM3SaNDnR7g==" saltValue="jGG9qAt88C16jyQmUbNGx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263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4" t="s">
        <v>255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1JDIoGHtaMk3BUnI+N/3x820I/cnb/nlSM1pk9W8ddOsXvcKFBub7g7g1bmAPsX45z5WaqNt4nUSyfkO43TM1g==" saltValue="LbvBbxz+fLEyFCSzSigXo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" style="2" customWidth="1"/>
    <col min="2" max="2" width="34.285156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7" t="s">
        <v>259</v>
      </c>
      <c r="C11" s="24">
        <v>1108924</v>
      </c>
      <c r="D11" s="14" t="s">
        <v>3</v>
      </c>
      <c r="E11" s="9">
        <v>194724</v>
      </c>
      <c r="F11" s="14" t="s">
        <v>3</v>
      </c>
      <c r="G11" s="1"/>
    </row>
    <row r="12" spans="1:7" x14ac:dyDescent="0.25">
      <c r="A12" s="1"/>
      <c r="B12" s="57" t="s">
        <v>260</v>
      </c>
      <c r="C12" s="24">
        <v>0</v>
      </c>
      <c r="D12" s="14" t="s">
        <v>3</v>
      </c>
      <c r="E12" s="9">
        <v>1027314</v>
      </c>
      <c r="F12" s="14" t="s">
        <v>3</v>
      </c>
      <c r="G12" s="1"/>
    </row>
    <row r="13" spans="1:7" x14ac:dyDescent="0.25">
      <c r="A13" s="1"/>
      <c r="B13" s="27" t="s">
        <v>261</v>
      </c>
      <c r="C13" s="24">
        <v>0</v>
      </c>
      <c r="D13" s="14" t="s">
        <v>3</v>
      </c>
      <c r="E13" s="9">
        <v>1290596</v>
      </c>
      <c r="F13" s="14" t="s">
        <v>3</v>
      </c>
      <c r="G13" s="1"/>
    </row>
    <row r="14" spans="1:7" x14ac:dyDescent="0.25">
      <c r="A14" s="1"/>
      <c r="B14" s="40" t="s">
        <v>60</v>
      </c>
      <c r="C14" s="12">
        <f>SUM(C10:C13)</f>
        <v>1108924</v>
      </c>
      <c r="D14" s="13" t="s">
        <v>3</v>
      </c>
      <c r="E14" s="12">
        <f>SUM(E10:E13)</f>
        <v>2512634</v>
      </c>
      <c r="F14" s="13" t="s">
        <v>3</v>
      </c>
      <c r="G14" s="1"/>
    </row>
    <row r="15" spans="1:7" x14ac:dyDescent="0.25">
      <c r="A15" s="1"/>
      <c r="B15" s="40" t="s">
        <v>70</v>
      </c>
      <c r="C15" s="12">
        <f>C14*(1+'Fane 15. Nøgletal'!C12)</f>
        <v>1130769.8027999999</v>
      </c>
      <c r="D15" s="13" t="s">
        <v>3</v>
      </c>
      <c r="E15" s="12">
        <f>E14*(1+'Fane 15. Nøgletal'!C12)</f>
        <v>2562132.8898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4qjSvLU3nM/JLOgQNJIVTsii1ODojLJd6YXumSxRf4o7O1rz2lrNqH+QzAAKTmKQfdyOr9VL2hZzcjpCROd/VA==" saltValue="IEsZ7xzUYNdkUIFcc7mrW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262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ocVnRJ7z8mPQZLFwcVNRHM2SZjBw4o0dA1ojBvkxdyyFl7Cml04jbL/SRC00fGrsCqDmCL8GPkwR1WHRsTeYg==" saltValue="ePdVLhZI5yySMijctRukk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enyZGd5XADWWl6514DpjkYDSxAczq/H1Fk2N3Uwxuvaq6+I+E3rnlh8eLNHax3lo7wseMiucY0Df2X7YbKCDw==" saltValue="Mu5IP5FDsL2WOzMRlI6Q9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e+fXKBEpX8IwcPjPZ2abcarLUZ2ds4Ro+W8nRdD+EZsfc1U2GUDyaOz9KCZ33Bj+C7SID7LqNvMLLwRIA8HGA==" saltValue="p+1R25e0FiRCKbUd5KXKo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cwLxP0OQgSH93E6cIaFkioi6o+jQR0wS2enV8p/i2CGvYzZm62Kmg2urRCaTvXYtxJApHFOs2dileo7UWIuPg==" saltValue="/eU4T5Z9sYS9P2H90GbNx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25959187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-23431270.621693119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2527916.3783068806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-2527916.3783068806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aPApd/bl/033lv2nktkdSATrGV+RJs5ABONtHK/hokrwiCA2C5bivTk8NzENiLVLcHZUMWQBJHPnVxGWZcgCA==" saltValue="mrjiLcSgmUef0bZnebMtq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49315826.410990097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tillæg'!C15</f>
        <v>1130769.8027999999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tillæg'!E15</f>
        <v>2562132.8898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1044271.9633407248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-267653.71237042244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-1167902.2795402508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52617445.075020142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3210181.0187508203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-2527916.3783068806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-1331910.2326865308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324665.26447233604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52292464.747249886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veQbgcy/PFk38MBlGDPc8/44KF37/XX8D1bWKklVH/jInlQHyOVDtaVwLG/qvZcds03pEDvUQeczHw9t/m+hw==" saltValue="azskV5Y1p+ohs+3OXMR6A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FTRmA4Ud5o05nJfeKpa54rd91AmzcDu7LEesxMlIIZGiCBJx8JVyELWQXd/qxcqMcEucJ9slff0Xl+M0plYShA==" saltValue="F8D6TOLRYMg2y3b5jLO0q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52617445.075020142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1036563.6679778968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-267467.96069403744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-1157088.1117408937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52229452.670563109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3228827.4040202112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-1331910.2326865308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54126369.841896787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3zy98Hv8+LRb7kLFf3MV2HZQzWB1+vmbbY9ryw2YGQfrrt9QoAGLYhHZrt7sVJ3xSJNxoDS7NaWibvYO2Esgw==" saltValue="wWgp2h13qOJj+yWdrssjQ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52229452.670563109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1028920.2176100932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-267282.33792931575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-1146374.0775119911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51844716.472731896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3247841.1230794094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55092557.595811307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W8YpRz9zgU6TRbju/IWRiaAX9tEi7tzB/OnReEDknfWwfRIzkgq1ktMW/DcWWugaPXF+w8qtmlo/Myxra6/dQ==" saltValue="57qg7UjxHZycvGE2JBwQE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269</v>
      </c>
      <c r="C9" s="7">
        <f>'Fane 2.3. Økonomisk ramme 2022'!C16</f>
        <v>51844716.472731896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1021340.9145128183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-267096.84398679284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-1135759.2496687504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51463201.293589175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3267229.4124040739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54730430.70599325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PtPjck/soCLLrFi9Rbn4/vdMnDZnb1P8c5kTZUsfEYrEbqDZrHYmxFReniYyGGDvXtw01iAuWUBAirR3NooOg==" saltValue="zZWp9BFvHe3QnstOA3me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48360494.238520972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1172190.7989999999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866118.6736772171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-168620.08279930978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-244762.65829697737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-669594.55911180435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49315826.410990097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4964247.9701964706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-1523607.3787984806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-2527917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50228550.00238809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QjCfACYFFvgp1bUS/23UB6nf2QRZVvbg0i+EuW2OSoL1MI9PRX9LaL2WdDj4jnyrNL8WUvg1nUj0N5S0l0reA==" saltValue="bb6YOxoK0shwMbG5KjiZ0g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12359661.649977509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247193.23299955018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12324436.614275074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-51325.332272499349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245462.22564005147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12238132.914848868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244762.65829697737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12229639.650605962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1153045.9679151601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267653.71237042244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13373398.034701871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267467.96069403744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13364116.896465788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267282.33792931575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13354842.199339641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267096.84398679284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lZtojluRcllyBvcDVTu2TFu4u/ZFKgmCMvv786aXmWqGZzW1HUDCSqWVjs/cpyv/n4b8zrF7xOoPsVzaQb5zA==" saltValue="vhk/iwqeLKq/pj1fnhHlZw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37222804.169744208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338727.51794467232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37529547.993206032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-266250.65748365002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659560.36284228612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37244302.369905502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1192000.8235030996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669594.55911180435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38510712.794392444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2612606.9077290599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1167902.2795402508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40742539.145806111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1157088.1117408937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40365284.419436306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1146374.0775119911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39991522.875660226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1135759.2496687504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PB0z50EtAz2+oD+TJGSkOkVF9wt4XjMJt+PwIRzL1FxKPA/6uBA19xb7L/rBpbqVj7mPhYgtOAqCkKc/mhGmg==" saltValue="DQ+Qnpp/5EsNHcNMBOXdQ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2.1605396950820665E-3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3.3457159770211731E-3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8de9bA4T3AmiGZ83OUQM0ivLrHDo/TiNOfay2xR9y8WEPICcizruNWMaZHnrkoxgWPx8GXfxEn5DuSSCtKTjw==" saltValue="NjcTSHFf5UH9ZyPChDQP3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2019-10-08T09:35:57Z</dcterms:modified>
</cp:coreProperties>
</file>