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KØBING-SKJERN RENSEANLÆG AS (S11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0" i="11" l="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<sst xmlns="http://schemas.openxmlformats.org/spreadsheetml/2006/main" count="665" uniqueCount="265">
  <si>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</si>
  <si>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</si>
  <si>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</si>
  <si>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</si>
  <si>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</si>
  <si>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</si>
  <si>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</si>
  <si>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</si>
  <si>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</si>
  <si>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</si>
  <si>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</si>
  <si>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</si>
  <si>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</si>
  <si>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</si>
  <si>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</si>
  <si>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</si>
  <si>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</si>
  <si>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</si>
  <si>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</si>
  <si>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</si>
  <si>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</si>
  <si>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</si>
  <si>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</si>
  <si>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</si>
  <si>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</si>
  <si>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</si>
  <si>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</si>
  <si>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</si>
  <si>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</si>
  <si>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</si>
  <si>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</si>
  <si>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</si>
  <si>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</si>
  <si>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</si>
  <si>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</si>
  <si>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</si>
  <si>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</si>
  <si>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</si>
  <si>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</si>
  <si>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</si>
  <si>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</si>
  <si>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</si>
  <si>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</si>
  <si>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</si>
  <si>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</si>
  <si>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</si>
  <si>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</si>
  <si>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</si>
  <si>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</si>
  <si>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</si>
  <si>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</si>
  <si>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</si>
  <si>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</si>
  <si>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</si>
  <si>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</si>
  <si>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</si>
  <si>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</si>
  <si>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</si>
  <si>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</si>
  <si>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</si>
  <si>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</si>
  <si>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</si>
  <si>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</si>
  <si>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</si>
  <si>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</si>
  <si>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</si>
  <si>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</si>
  <si>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</si>
  <si>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</si>
  <si>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</si>
  <si>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</si>
  <si>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</si>
  <si>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</si>
  <si>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</si>
  <si>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</si>
  <si>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</si>
  <si>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</si>
  <si>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</si>
  <si>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</si>
  <si>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</si>
  <si>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</si>
  <si>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</si>
  <si>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</si>
  <si>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</si>
  <si>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</si>
  <si>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</si>
  <si>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</si>
  <si>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</si>
  <si>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</si>
  <si>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</si>
  <si>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</si>
  <si>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</si>
  <si>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</si>
  <si>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</si>
  <si>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</si>
  <si>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</si>
  <si>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</si>
  <si>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</si>
  <si>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</si>
  <si>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</si>
  <si>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</si>
  <si>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</si>
  <si>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</si>
  <si>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</si>
  <si>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</si>
  <si>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</si>
  <si>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</si>
  <si>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</si>
  <si>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</si>
  <si>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</si>
  <si>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</si>
  <si>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</si>
  <si>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</si>
  <si>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</si>
  <si>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</si>
  <si>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</si>
  <si>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</si>
  <si>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</si>
  <si>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</si>
  <si>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</si>
  <si>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</si>
  <si>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</si>
  <si>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</si>
  <si>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</si>
  <si>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</si>
  <si>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</si>
  <si>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</si>
  <si>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</si>
  <si>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</si>
  <si>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</si>
  <si>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</si>
  <si>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</si>
  <si>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</si>
  <si>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</si>
  <si>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</si>
  <si>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</si>
  <si>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</si>
  <si>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</si>
  <si>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</si>
  <si>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</si>
  <si>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</si>
  <si>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</si>
  <si>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</si>
  <si>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</si>
  <si>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</si>
  <si>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</si>
  <si>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</si>
  <si>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</si>
  <si>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</si>
  <si>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</si>
  <si>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</si>
  <si>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</si>
  <si>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</si>
  <si>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</si>
  <si>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</si>
  <si>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</si>
  <si>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</si>
  <si>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</si>
  <si>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</si>
  <si>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</si>
  <si>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</si>
  <si>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</si>
  <si>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</si>
  <si>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</si>
  <si>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</si>
  <si>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</si>
  <si>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</si>
  <si>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</si>
  <si>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</si>
  <si>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</si>
  <si>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</si>
  <si>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</si>
  <si>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</si>
  <si>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</si>
  <si>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</si>
  <si>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</si>
  <si>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</si>
  <si>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</si>
  <si>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</si>
  <si>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</si>
  <si>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</si>
  <si>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</si>
  <si>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</si>
  <si>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</si>
  <si>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</si>
  <si>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</si>
  <si>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</si>
  <si>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</si>
  <si>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</si>
  <si>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</si>
  <si>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</si>
  <si>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</si>
  <si>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</si>
  <si>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</si>
  <si>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</si>
  <si>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</si>
  <si>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</si>
  <si>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</si>
  <si>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</si>
  <si>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</si>
  <si>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</si>
  <si>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</si>
  <si>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</si>
  <si>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</si>
  <si>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</si>
  <si>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</si>
  <si>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</si>
  <si>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</si>
  <si>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</si>
  <si>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</si>
  <si>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</si>
  <si>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</si>
  <si>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</si>
  <si>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</si>
  <si>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</si>
  <si>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</si>
  <si>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</si>
  <si>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</si>
  <si>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</si>
  <si>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</si>
  <si>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</si>
  <si>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</si>
  <si>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</si>
  <si>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</si>
  <si>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</si>
  <si>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</si>
  <si>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</si>
  <si>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</si>
  <si>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</si>
  <si>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</si>
  <si>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</si>
  <si>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</si>
  <si>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</si>
  <si>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</si>
  <si>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</si>
  <si>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</si>
  <si>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</si>
  <si>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</si>
  <si>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</si>
  <si>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</si>
  <si>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</si>
  <si>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</si>
  <si>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</si>
  <si>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</si>
  <si>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</si>
  <si>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</si>
  <si>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</si>
  <si>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</si>
  <si>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</si>
  <si>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</si>
  <si>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</si>
  <si>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</si>
  <si>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</si>
  <si>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</si>
  <si>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</si>
  <si>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</si>
  <si>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Prisfremskrivning til 2017-prisniveau af korrektion af periodevise driftsomkostninger i de økonomiske rammer for 2019</t>
  </si>
  <si>
    <t>Ingen engangstillæg</t>
  </si>
  <si>
    <t>Spildevandsafgift</t>
  </si>
  <si>
    <t>Afgift til Forsyningssekretariatet</t>
  </si>
  <si>
    <t>Ejendomsskatter</t>
  </si>
  <si>
    <t>Afregningsmålere mekaniske</t>
  </si>
  <si>
    <t>Anlægsprojekter igangsat senest 1. marts 2016</t>
  </si>
  <si>
    <t>Ingen tilknyttet aktivitet</t>
  </si>
  <si>
    <t>Ingen bortfald eller nedsættelse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</si>
</sst>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DDZ624VCKWKpFAXYYKlIOB4ma/DFkTYUZ6KKvuh9kbGE6XHLaKmMtnNtIUXA6bdWlmpxAWyfLetdbhrlpTn5SA==" saltValue="Y5JoFnCZexQfetyfjRucIw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er'!A1" display="Korrektion af tidligere ramm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258</v>
      </c>
      <c r="C10" s="9">
        <v>1389654</v>
      </c>
      <c r="D10" s="14" t="s">
        <v>3</v>
      </c>
      <c r="E10" s="1"/>
      <c r="F10" s="1"/>
    </row>
    <row r="11" spans="1:6" x14ac:dyDescent="0.25">
      <c r="A11" s="1"/>
      <c r="B11" s="53" t="s">
        <v>259</v>
      </c>
      <c r="C11" s="9">
        <v>56221</v>
      </c>
      <c r="D11" s="14" t="s">
        <v>3</v>
      </c>
      <c r="E11" s="1"/>
      <c r="F11" s="1"/>
    </row>
    <row r="12" spans="1:6" x14ac:dyDescent="0.25">
      <c r="A12" s="1"/>
      <c r="B12" s="53" t="s">
        <v>260</v>
      </c>
      <c r="C12" s="9">
        <v>295922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1741797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1811099.7757977301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3" t="s">
        <v>236</v>
      </c>
      <c r="C17" s="94"/>
      <c r="D17" s="95"/>
      <c r="E17" s="1"/>
      <c r="F17" s="1"/>
    </row>
    <row r="18" spans="1:6" x14ac:dyDescent="0.25">
      <c r="A18" s="1"/>
      <c r="B18" s="53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3"/>
      <c r="C22" s="94"/>
      <c r="D22" s="95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3" t="s">
        <v>196</v>
      </c>
      <c r="C25" s="94"/>
      <c r="D25" s="95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3"/>
      <c r="C30" s="94"/>
      <c r="D30" s="95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kJwdEj6+4J0mNK4xfMTVROBJHn2Ju9rRZwILpXJZfW4acBTgb/NddHRiXagHA5uDl5CJ9wRQHrZUNCAMZ6M3EQ==" saltValue="MFv7eAlKIN8yhiW3MjAs8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39009285.980878659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35898537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3110748.9808786586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38405995.607655957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38982137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-576141.39234404266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Z+G0yj5/87jrwIBiGQofmY6LbjBydz0z703/SM4/W90tp1cl/pcdA8CbYJ1sdCKOBb4o+NJmiS4bRl6+62eeeA==" saltValue="WC3Y6aW2G+dX8dKe16SZV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256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IP1UVQ+vWP41HcE6uByLxDRnizvW5TXTK1AAWwAvQQQDVU4RJRBPxEAzYnG6rrSlVxVgQA1Kq2tDUSwgETNyQ==" saltValue="/WRY4iDUa51kXtJwaNVRw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5" t="s">
        <v>261</v>
      </c>
      <c r="C10" s="56">
        <v>10</v>
      </c>
      <c r="D10" s="9">
        <v>1985895</v>
      </c>
      <c r="E10" s="9">
        <f>IFERROR(D10/C10,0)</f>
        <v>198589.5</v>
      </c>
      <c r="F10" s="9">
        <v>246804</v>
      </c>
      <c r="G10" s="9">
        <v>39718</v>
      </c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198589.5</v>
      </c>
      <c r="F11" s="12">
        <f>SUM(F10:F10)</f>
        <v>246804</v>
      </c>
      <c r="G11" s="12">
        <f>SUM(G10:G10)</f>
        <v>39718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iOWxhM2iMXsPvhq2ghwrMjyk3ffodKH1Qk6PqQTXWFdgMll2+N7Y19O7KEQrdL8ICqP4WrKli4+SlxJXiCVEQ==" saltValue="+WhUxATOyOzO7C0A4NSgz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262</v>
      </c>
      <c r="C10" s="24">
        <f>'Fane 9. Anlægsprojekter'!F11</f>
        <v>246804</v>
      </c>
      <c r="D10" s="14" t="s">
        <v>3</v>
      </c>
      <c r="E10" s="9">
        <f>SUM('Fane 9. Anlægsprojekter'!E11,'Fane 9. Anlægsprojekter'!G11)</f>
        <v>238307.5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246804</v>
      </c>
      <c r="D11" s="13" t="s">
        <v>3</v>
      </c>
      <c r="E11" s="12">
        <f>SUM(E10:E10)</f>
        <v>238307.5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251666.03880000001</v>
      </c>
      <c r="D12" s="13" t="s">
        <v>3</v>
      </c>
      <c r="E12" s="12">
        <f>E11*(1+'Fane 15. Nøgletal'!C12)</f>
        <v>243002.15775000001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ok8+fsY/9TxFnx1DnGxSq+8TXFW+46PGhb8QLXSWAGp+OahCvT6+u4AN+ev4FXs642RXXafXB/CVFfBCy3SAQ==" saltValue="MElQMvzKS+95GWLJ6FQp4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257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257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257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257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7MdyHXNrOE+KgHzJCrZD4d8HCso5kEqypzQLVoELqLFek9O/Wd7U2UmD2dbNKDunWLmVb9evaRY8iF6Malmm6Q==" saltValue="FHNUupw2jdlOS5DhL+JDr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C64VSLpjmMZg3R67cXay/adxIYOFXGQWKLW+e+bviwayy3dZ2UrNZRurIQTlmDmSCuWsmyaGJKc9eL60cvv6Q==" saltValue="vT7DMzjzgtbZ5d8Lr00pn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263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mo7guMdFhc1y+eLHfdEX3uPNP6I5+T3+OKJNVvdUVJeX73igutPCk1fV3PIoSbM4fuppAjPLJ/3HWoGmFYC7Q==" saltValue="7MP2c47isnmELgleVRX4d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264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264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264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Al5RM/ICCKXYf5OGQT9PAKX5ax3HmnF3GpeoSkBFkxKPCDalkwNbFKpDE2AT0cutnqWESE2xz6BPn3P/XteDg==" saltValue="JLquiWscQfrdSlOzeJBR6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0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0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XlHKcIXr0ky5gdmLxYVlfWJQYH8frrh2guG+sVFNSIfl2SFTglCnz2hVkM+GeGBrzh/WIXoj++Dih/DhcYohw==" saltValue="bk+ejeCBJdDYVAkaU1c1x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32761201.788606912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251666.03880000001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243002.15775000001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655140.6387075911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-403506.91910911509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-399107.24354368349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33108396.461211704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1811099.7757977301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34919496.237009436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TDxoLtUH6q9cQxLW4BRWznCI2oyLMhtTT4p82cUHDZD7wetBVmeYNl4kjAoY1aJGsWndavz7XxhR0rT6rCnwA==" saltValue="IzU03CV2+kwPaVfhJJ7V9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rx6fkWjQidDXNllHUjLa00BU99p8nDwC8LM3GSFvThVeiGQ9/W6vWx5DC/3eG6BUYxmkONp7uB7KU/gxGDFHDA==" saltValue="qVn+ase42r7hW3MSVgDRq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33108396.461211704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652235.41028587054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-403226.8853072534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-395411.71800423565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32961993.268186085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1846778.4413809455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34808771.709567033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VKL/1WQdc9wMJ9PynTfgdueW8iM+XeU9viw8rSLcocFrPjMu8vMwTBJZG2ITpE5ghQcUQ1AiE6wQowNIZIbAQ==" saltValue="8CJOxSIS8jurAjcrERWXS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32961993.268186085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649351.26738326577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-402947.04584885016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-391750.41110960976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32816647.078610886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1883159.97667615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34699807.055287033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8qfXzsT3qPO5Kcbp4rBvNvNFJptKOwXm62WqM+fdLK+PtF8haw2ReCJlrJTIXE9Do4WDm1s79/n4OMW+lrs/SA==" saltValue="NGdZV2H2NKUx53ofEoM/X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32816647.078610886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646487.94744863443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-402667.40059903107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-388123.00601294858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32672344.619447537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1920258.2282166702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34592602.847664207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PA0camWdPblOIy2AxqN5DA/EYxQnCJqjR+Hk+GexDoqzyG1bARn2gG8FYsjkFCdiKBghwXmcwNmCi1BH1QKMg==" saltValue="DCT/vpgu2iB9ndp/DmQ0x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32277739.531495947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324718.54179999995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338957.17559999996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576076.56142523908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-116846.31886919768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-398651.10578124004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-240792.59706384077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32761201.788606912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3424240.0663856994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18636.332320787795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36204078.1873134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5XW+U8fflZv/XdSHAf01DpZS+j7FJl184BaPO9qBS1LmW+BR32gSUs07Sw4LcXjfmUrCIRwlLJGT8gdjT5yHug==" saltValue="jaGmeW9T/nQjDl7jlJ0Dm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19612649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392252.98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19556752.950350001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101622.42337068034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393167.50747441367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19602349.003905579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330206.28515641991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398651.10578124004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19918722.095691394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256623.85976436001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403506.91910911509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20161344.265362669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403226.8853072534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20147352.292442508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402947.04584885016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20133370.029951554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402667.40059903107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xrFgf0plPymL3+cNyfv8ksBdQekncvG+xkHdF1qxGLRvvVNLCZ7J/VaIeGzce9pTIu0R4h3JPOMH69B7SQRvA==" saltValue="CM513qvEuTCkbs37AUAk0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14061323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127958.0393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14177198.847512251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-735667.20966425072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237915.10998990963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13434679.817095609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344685.55186763994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240792.59706384077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13805282.655505827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247789.30025767503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399107.24354368349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13922947.81705055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395411.71800423565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13794028.560197527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391750.41110960976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13666303.02862495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388123.00601294858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pKR08ZBUCSwPWYgEd9c5CytbMePjA9XJyUl/pzyRfREtiB5p9pRvZOJb2/6Q/A1oFtEJsO2q6dCcB8myW+wGQ==" saltValue="tkWF3QlEp2AMtVF2E1e3B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2.2294114084595736E-3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3.4861295567831449E-3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cSEfn6MHySCQelpQboORgMM3vVFYhydWPntFcHwXV9x4jkBEDAiN3mGuUDU8OvNmxuTIVDVLtKau2fbFiCZ67Q==" saltValue="XsH7HIDKAhj5GBV7Zt87y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2019-10-08T09:44:01Z</dcterms:modified>
</cp:coreProperties>
</file>