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avrskov Spildevand AS (S01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1" i="11" l="1"/>
  <c r="C10" i="37" s="1"/>
  <c r="C11" i="37" s="1"/>
  <c r="C12" i="37" s="1"/>
  <c r="C10" i="2" s="1"/>
  <c r="G11" i="11"/>
  <c r="E11" i="21" l="1"/>
  <c r="C11" i="21"/>
  <c r="E11" i="29"/>
  <c r="C11" i="29"/>
  <c r="C15" i="19"/>
  <c r="C16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1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<sst xmlns="http://schemas.openxmlformats.org/spreadsheetml/2006/main" count="669" uniqueCount="267">
  <si>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</si>
  <si>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</si>
  <si>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</si>
  <si>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</si>
  <si>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</si>
  <si>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</si>
  <si>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</si>
  <si>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</si>
  <si>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</si>
  <si>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</si>
  <si>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</si>
  <si>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</si>
  <si>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</si>
  <si>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</si>
  <si>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</si>
  <si>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</si>
  <si>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</si>
  <si>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</si>
  <si>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</si>
  <si>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</si>
  <si>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</si>
  <si>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</si>
  <si>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</si>
  <si>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</si>
  <si>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</si>
  <si>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</si>
  <si>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</si>
  <si>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</si>
  <si>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</si>
  <si>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</si>
  <si>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</si>
  <si>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</si>
  <si>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</si>
  <si>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</si>
  <si>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</si>
  <si>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</si>
  <si>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</si>
  <si>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</si>
  <si>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</si>
  <si>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</si>
  <si>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</si>
  <si>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</si>
  <si>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</si>
  <si>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</si>
  <si>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</si>
  <si>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</si>
  <si>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</si>
  <si>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</si>
  <si>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</si>
  <si>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</si>
  <si>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</si>
  <si>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</si>
  <si>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</si>
  <si>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</si>
  <si>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</si>
  <si>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</si>
  <si>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</si>
  <si>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</si>
  <si>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</si>
  <si>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</si>
  <si>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</si>
  <si>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</si>
  <si>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</si>
  <si>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</si>
  <si>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</si>
  <si>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</si>
  <si>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</si>
  <si>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</si>
  <si>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</si>
  <si>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</si>
  <si>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</si>
  <si>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</si>
  <si>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</si>
  <si>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</si>
  <si>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</si>
  <si>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</si>
  <si>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</si>
  <si>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</si>
  <si>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</si>
  <si>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</si>
  <si>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</si>
  <si>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</si>
  <si>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</si>
  <si>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</si>
  <si>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</si>
  <si>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</si>
  <si>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</si>
  <si>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</si>
  <si>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</si>
  <si>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</si>
  <si>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</si>
  <si>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</si>
  <si>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</si>
  <si>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</si>
  <si>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</si>
  <si>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</si>
  <si>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</si>
  <si>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</si>
  <si>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</si>
  <si>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</si>
  <si>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</si>
  <si>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</si>
  <si>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</si>
  <si>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</si>
  <si>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</si>
  <si>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</si>
  <si>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</si>
  <si>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</si>
  <si>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</si>
  <si>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</si>
  <si>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</si>
  <si>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</si>
  <si>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</si>
  <si>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</si>
  <si>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</si>
  <si>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</si>
  <si>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</si>
  <si>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</si>
  <si>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</si>
  <si>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</si>
  <si>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</si>
  <si>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</si>
  <si>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</si>
  <si>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</si>
  <si>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</si>
  <si>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</si>
  <si>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</si>
  <si>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</si>
  <si>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</si>
  <si>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</si>
  <si>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</si>
  <si>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</si>
  <si>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</si>
  <si>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</si>
  <si>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</si>
  <si>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</si>
  <si>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</si>
  <si>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</si>
  <si>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</si>
  <si>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</si>
  <si>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</si>
  <si>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</si>
  <si>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</si>
  <si>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</si>
  <si>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</si>
  <si>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</si>
  <si>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</si>
  <si>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</si>
  <si>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</si>
  <si>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</si>
  <si>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</si>
  <si>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</si>
  <si>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</si>
  <si>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</si>
  <si>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</si>
  <si>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</si>
  <si>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</si>
  <si>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</si>
  <si>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</si>
  <si>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</si>
  <si>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</si>
  <si>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</si>
  <si>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</si>
  <si>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</si>
  <si>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</si>
  <si>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</si>
  <si>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</si>
  <si>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</si>
  <si>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</si>
  <si>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</si>
  <si>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</si>
  <si>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</si>
  <si>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</si>
  <si>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</si>
  <si>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</si>
  <si>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</si>
  <si>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</si>
  <si>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</si>
  <si>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</si>
  <si>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</si>
  <si>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</si>
  <si>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</si>
  <si>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</si>
  <si>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</si>
  <si>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</si>
  <si>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</si>
  <si>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</si>
  <si>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</si>
  <si>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</si>
  <si>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</si>
  <si>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</si>
  <si>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</si>
  <si>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</si>
  <si>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</si>
  <si>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</si>
  <si>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</si>
  <si>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</si>
  <si>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</si>
  <si>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</si>
  <si>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</si>
  <si>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</si>
  <si>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</si>
  <si>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</si>
  <si>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</si>
  <si>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</si>
  <si>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</si>
  <si>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</si>
  <si>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</si>
  <si>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</si>
  <si>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</si>
  <si>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</si>
  <si>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</si>
  <si>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</si>
  <si>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</si>
  <si>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</si>
  <si>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</si>
  <si>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</si>
  <si>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</si>
  <si>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</si>
  <si>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</si>
  <si>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</si>
  <si>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</si>
  <si>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</si>
  <si>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</si>
  <si>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</si>
  <si>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</si>
  <si>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</si>
  <si>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</si>
  <si>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</si>
  <si>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</si>
  <si>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</si>
  <si>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</si>
  <si>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</si>
  <si>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</si>
  <si>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</si>
  <si>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</si>
  <si>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</si>
  <si>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</si>
  <si>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</si>
  <si>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</si>
  <si>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</si>
  <si>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</si>
  <si>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</si>
  <si>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</si>
  <si>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</si>
  <si>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</si>
  <si>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</si>
  <si>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</si>
  <si>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</si>
  <si>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</si>
  <si>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</si>
  <si>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</si>
  <si>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</si>
  <si>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</si>
  <si>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</si>
  <si>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</si>
  <si>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</si>
  <si>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</si>
  <si>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</si>
  <si>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</si>
  <si>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</si>
  <si>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</si>
  <si>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</si>
  <si>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Erstatninger</t>
  </si>
  <si>
    <t>Ingen engangstillæg</t>
  </si>
  <si>
    <t>Ingen anlægsprojekter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</si>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</sst>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172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52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23</v>
      </c>
      <c r="D14" s="57" t="s">
        <v>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51</v>
      </c>
      <c r="D15" s="57" t="s">
        <v>135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53</v>
      </c>
      <c r="D16" s="57" t="s">
        <v>136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241</v>
      </c>
      <c r="D17" s="57" t="s">
        <v>63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212</v>
      </c>
      <c r="D18" s="69" t="s">
        <v>180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213</v>
      </c>
      <c r="D19" s="69" t="s">
        <v>181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214</v>
      </c>
      <c r="D21" s="61" t="s">
        <v>17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142</v>
      </c>
      <c r="D22" s="64" t="s">
        <v>176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249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55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215</v>
      </c>
      <c r="D25" s="64" t="s">
        <v>143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216</v>
      </c>
      <c r="D26" s="64" t="s">
        <v>144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217</v>
      </c>
      <c r="D27" s="64" t="s">
        <v>145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22</v>
      </c>
      <c r="D28" s="64" t="s">
        <v>56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58</v>
      </c>
      <c r="D29" s="64" t="s">
        <v>57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59</v>
      </c>
      <c r="D30" s="75" t="s">
        <v>11</v>
      </c>
      <c r="E30" s="76"/>
      <c r="F30" s="76"/>
      <c r="G30" s="77"/>
      <c r="H30" s="1"/>
      <c r="I30" s="1"/>
    </row>
    <row r="31" spans="1:9" x14ac:dyDescent="0.25">
      <c r="A31" s="1"/>
      <c r="B31" s="1"/>
      <c r="C31" s="6" t="s">
        <v>175</v>
      </c>
      <c r="D31" s="72" t="s">
        <v>207</v>
      </c>
      <c r="E31" s="73"/>
      <c r="F31" s="73"/>
      <c r="G31" s="74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Bwx6BhxS91XxrCPy1/R+NfopsW02r6Wa4PPbw71TIm7eIqz47zDQwloEUlbT+QaD0kZCK0MB8LJUsLoF/My3zw==" saltValue="0LXPseDYEsSsoE+bWO7rpw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3" t="s">
        <v>66</v>
      </c>
      <c r="C8" s="94"/>
      <c r="D8" s="9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259</v>
      </c>
      <c r="C10" s="9">
        <v>779228</v>
      </c>
      <c r="D10" s="14" t="s">
        <v>3</v>
      </c>
      <c r="E10" s="1"/>
      <c r="F10" s="1"/>
    </row>
    <row r="11" spans="1:6" x14ac:dyDescent="0.25">
      <c r="A11" s="1"/>
      <c r="B11" s="53" t="s">
        <v>260</v>
      </c>
      <c r="C11" s="9">
        <v>45489</v>
      </c>
      <c r="D11" s="14" t="s">
        <v>3</v>
      </c>
      <c r="E11" s="1"/>
      <c r="F11" s="1"/>
    </row>
    <row r="12" spans="1:6" ht="26.25" x14ac:dyDescent="0.25">
      <c r="A12" s="1"/>
      <c r="B12" s="35" t="s">
        <v>261</v>
      </c>
      <c r="C12" s="9">
        <v>2377271.65</v>
      </c>
      <c r="D12" s="14" t="s">
        <v>3</v>
      </c>
      <c r="E12" s="1"/>
      <c r="F12" s="1"/>
    </row>
    <row r="13" spans="1:6" x14ac:dyDescent="0.25">
      <c r="A13" s="1"/>
      <c r="B13" s="53" t="s">
        <v>262</v>
      </c>
      <c r="C13" s="9">
        <v>213936.39</v>
      </c>
      <c r="D13" s="14" t="s">
        <v>3</v>
      </c>
      <c r="E13" s="1"/>
      <c r="F13" s="1"/>
    </row>
    <row r="14" spans="1:6" x14ac:dyDescent="0.25">
      <c r="A14" s="1"/>
      <c r="B14" s="53" t="s">
        <v>263</v>
      </c>
      <c r="C14" s="9">
        <v>45449.21</v>
      </c>
      <c r="D14" s="14" t="s">
        <v>3</v>
      </c>
      <c r="E14" s="1"/>
      <c r="F14" s="1"/>
    </row>
    <row r="15" spans="1:6" x14ac:dyDescent="0.25">
      <c r="A15" s="1"/>
      <c r="B15" s="40" t="s">
        <v>68</v>
      </c>
      <c r="C15" s="12">
        <f>SUM(C10:C14)</f>
        <v>3461374.25</v>
      </c>
      <c r="D15" s="13" t="s">
        <v>3</v>
      </c>
      <c r="E15" s="1"/>
      <c r="F15" s="1"/>
    </row>
    <row r="16" spans="1:6" x14ac:dyDescent="0.25">
      <c r="A16" s="1"/>
      <c r="B16" s="40" t="s">
        <v>69</v>
      </c>
      <c r="C16" s="12">
        <f>C15*(1+'Fane 15. Nøgletal'!C12)^2</f>
        <v>3599095.7201826829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3" t="s">
        <v>236</v>
      </c>
      <c r="C19" s="94"/>
      <c r="D19" s="95"/>
      <c r="E19" s="1"/>
      <c r="F19" s="1"/>
    </row>
    <row r="20" spans="1:6" x14ac:dyDescent="0.25">
      <c r="A20" s="1"/>
      <c r="B20" s="53" t="s">
        <v>197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198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3" t="s">
        <v>199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3" t="s">
        <v>200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93"/>
      <c r="C24" s="94"/>
      <c r="D24" s="95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3" t="s">
        <v>196</v>
      </c>
      <c r="C27" s="94"/>
      <c r="D27" s="95"/>
      <c r="E27" s="1"/>
      <c r="F27" s="1"/>
    </row>
    <row r="28" spans="1:6" x14ac:dyDescent="0.25">
      <c r="A28" s="1"/>
      <c r="B28" s="53" t="s">
        <v>197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198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199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3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3"/>
      <c r="C32" s="94"/>
      <c r="D32" s="95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x4Kxo2MYI8oZQR66kqQLSFdvlUa/SSZwrsH8zrH7rROeHHa+ldHdvdiYWbOVfxUME5WHCoHRzeCJVvlEMxgFrw==" saltValue="9kJcrgcYKGM2kLDjkiOnb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226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183</v>
      </c>
      <c r="C8" s="94"/>
      <c r="D8" s="94"/>
      <c r="E8" s="94"/>
      <c r="F8" s="95"/>
      <c r="G8" s="1"/>
    </row>
    <row r="9" spans="1:7" x14ac:dyDescent="0.25">
      <c r="A9" s="1"/>
      <c r="B9" s="96" t="s">
        <v>184</v>
      </c>
      <c r="C9" s="97"/>
      <c r="D9" s="98"/>
      <c r="E9" s="9">
        <v>91193905.050012842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79214561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11979344.050012842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3" t="s">
        <v>73</v>
      </c>
      <c r="C17" s="94"/>
      <c r="D17" s="94"/>
      <c r="E17" s="94"/>
      <c r="F17" s="95"/>
      <c r="G17" s="1"/>
    </row>
    <row r="18" spans="1:7" x14ac:dyDescent="0.25">
      <c r="A18" s="1"/>
      <c r="B18" s="96" t="s">
        <v>74</v>
      </c>
      <c r="C18" s="97"/>
      <c r="D18" s="98"/>
      <c r="E18" s="9">
        <v>94179771.740859568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76981630.179999992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17198141.560859576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3" t="s">
        <v>179</v>
      </c>
      <c r="C25" s="94"/>
      <c r="D25" s="94"/>
      <c r="E25" s="94"/>
      <c r="F25" s="9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0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foAbt1grzEvrm8GRu5Hy8AaTStUTqUJmMOejivVMKYLsf0cCCO8X4CjL2I9SrIlHtxcKrEp6wg4HoXhkx1X4Vw==" saltValue="N4X2WAqBbLAnUg8WL09+ww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252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3" t="s">
        <v>177</v>
      </c>
      <c r="C9" s="94"/>
      <c r="D9" s="94"/>
      <c r="E9" s="94"/>
      <c r="F9" s="94"/>
      <c r="G9" s="1"/>
    </row>
    <row r="10" spans="1:7" x14ac:dyDescent="0.25">
      <c r="A10" s="1"/>
      <c r="B10" s="80" t="s">
        <v>201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0</v>
      </c>
      <c r="F12" s="11" t="s">
        <v>3</v>
      </c>
      <c r="G12" s="1"/>
    </row>
    <row r="13" spans="1:7" x14ac:dyDescent="0.25">
      <c r="A13" s="1"/>
      <c r="B13" s="93" t="s">
        <v>178</v>
      </c>
      <c r="C13" s="94"/>
      <c r="D13" s="94"/>
      <c r="E13" s="94"/>
      <c r="F13" s="94"/>
      <c r="G13" s="1"/>
    </row>
    <row r="14" spans="1:7" x14ac:dyDescent="0.25">
      <c r="A14" s="1"/>
      <c r="B14" s="96" t="s">
        <v>210</v>
      </c>
      <c r="C14" s="97"/>
      <c r="D14" s="98"/>
      <c r="E14" s="9">
        <v>0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3" t="s">
        <v>173</v>
      </c>
      <c r="C17" s="94"/>
      <c r="D17" s="94"/>
      <c r="E17" s="94"/>
      <c r="F17" s="9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/1HJ7mkSbgnsKU0xgqJhUf7nZfiaEd3zJawalFiBWOca84zGg1IFowPyWWIhqWmbQEUyzbgzPRLXovht8J1b1w==" saltValue="XfSRRFQLVGbf+EfP40bIlQ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254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265</v>
      </c>
      <c r="C10" s="5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3" t="s">
        <v>255</v>
      </c>
      <c r="C11" s="94"/>
      <c r="D11" s="95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/jxtXXFgIwqU0wm9zwryArhjd4Gb25yZrUw4kUoU33Ri0/hNZDVwaNCgNC8eu0XnR45jcYFokBsDepbMmLMmZg==" saltValue="QazAtxamwR46upX10GLr4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266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V/CbOMKLN0biIfVvBdGah28XnfAwVn92Lrfzl+MOx6pos+lUx2XkFyynCER0JSauy5/5G42k0PaJpmCUM0UjSA==" saltValue="OJxJLaKTSTwRJXIBZCxuE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187</v>
      </c>
      <c r="C8" s="94"/>
      <c r="D8" s="94"/>
      <c r="E8" s="94"/>
      <c r="F8" s="95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264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3" t="s">
        <v>188</v>
      </c>
      <c r="C16" s="94"/>
      <c r="D16" s="94"/>
      <c r="E16" s="94"/>
      <c r="F16" s="95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264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3" t="s">
        <v>189</v>
      </c>
      <c r="C24" s="94"/>
      <c r="D24" s="94"/>
      <c r="E24" s="94"/>
      <c r="F24" s="95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264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3" t="s">
        <v>190</v>
      </c>
      <c r="C32" s="94"/>
      <c r="D32" s="94"/>
      <c r="E32" s="94"/>
      <c r="F32" s="95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264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U6UMiEnjL/XhCto8w98YhAZROUJa/vjJWrSxsObZpWIEAl3dqTS5XwwixarTp2sop2PNWd/JTksmXYV3EBRwhg==" saltValue="4pNBpp4D2JIuBs9j5+Dyl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227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83"/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160</v>
      </c>
      <c r="C8" s="94"/>
      <c r="D8" s="94"/>
      <c r="E8" s="94"/>
      <c r="F8" s="95"/>
      <c r="G8" s="1"/>
    </row>
    <row r="9" spans="1:7" x14ac:dyDescent="0.25">
      <c r="A9" s="1"/>
      <c r="B9" s="110" t="s">
        <v>159</v>
      </c>
      <c r="C9" s="111"/>
      <c r="D9" s="112"/>
      <c r="E9" s="9">
        <v>0</v>
      </c>
      <c r="F9" s="14" t="s">
        <v>3</v>
      </c>
      <c r="G9" s="1"/>
    </row>
    <row r="10" spans="1:7" x14ac:dyDescent="0.25">
      <c r="A10" s="1"/>
      <c r="B10" s="84" t="s">
        <v>10</v>
      </c>
      <c r="C10" s="85"/>
      <c r="D10" s="86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4" t="s">
        <v>39</v>
      </c>
      <c r="C11" s="85"/>
      <c r="D11" s="86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3" t="s">
        <v>164</v>
      </c>
      <c r="C12" s="94"/>
      <c r="D12" s="95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161</v>
      </c>
      <c r="C14" s="94"/>
      <c r="D14" s="94"/>
      <c r="E14" s="94"/>
      <c r="F14" s="95"/>
      <c r="G14" s="1"/>
    </row>
    <row r="15" spans="1:7" x14ac:dyDescent="0.25">
      <c r="A15" s="1"/>
      <c r="B15" s="110" t="s">
        <v>159</v>
      </c>
      <c r="C15" s="111"/>
      <c r="D15" s="112"/>
      <c r="E15" s="9">
        <v>0</v>
      </c>
      <c r="F15" s="14" t="s">
        <v>3</v>
      </c>
      <c r="G15" s="1"/>
    </row>
    <row r="16" spans="1:7" x14ac:dyDescent="0.25">
      <c r="A16" s="1"/>
      <c r="B16" s="84" t="s">
        <v>10</v>
      </c>
      <c r="C16" s="85"/>
      <c r="D16" s="86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4" t="s">
        <v>39</v>
      </c>
      <c r="C17" s="85"/>
      <c r="D17" s="86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3" t="s">
        <v>165</v>
      </c>
      <c r="C18" s="94"/>
      <c r="D18" s="95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162</v>
      </c>
      <c r="C20" s="94"/>
      <c r="D20" s="94"/>
      <c r="E20" s="94"/>
      <c r="F20" s="95"/>
      <c r="G20" s="1"/>
    </row>
    <row r="21" spans="1:7" x14ac:dyDescent="0.25">
      <c r="A21" s="1"/>
      <c r="B21" s="110" t="s">
        <v>159</v>
      </c>
      <c r="C21" s="111"/>
      <c r="D21" s="112"/>
      <c r="E21" s="9">
        <v>0</v>
      </c>
      <c r="F21" s="14" t="s">
        <v>3</v>
      </c>
      <c r="G21" s="1"/>
    </row>
    <row r="22" spans="1:7" x14ac:dyDescent="0.25">
      <c r="A22" s="1"/>
      <c r="B22" s="84" t="s">
        <v>10</v>
      </c>
      <c r="C22" s="85"/>
      <c r="D22" s="86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4" t="s">
        <v>39</v>
      </c>
      <c r="C23" s="85"/>
      <c r="D23" s="86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3" t="s">
        <v>166</v>
      </c>
      <c r="C24" s="94"/>
      <c r="D24" s="95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163</v>
      </c>
      <c r="C26" s="94"/>
      <c r="D26" s="94"/>
      <c r="E26" s="94"/>
      <c r="F26" s="95"/>
      <c r="G26" s="1"/>
    </row>
    <row r="27" spans="1:7" x14ac:dyDescent="0.25">
      <c r="A27" s="1"/>
      <c r="B27" s="110" t="s">
        <v>159</v>
      </c>
      <c r="C27" s="111"/>
      <c r="D27" s="112"/>
      <c r="E27" s="9">
        <v>0</v>
      </c>
      <c r="F27" s="14" t="s">
        <v>3</v>
      </c>
      <c r="G27" s="1"/>
    </row>
    <row r="28" spans="1:7" x14ac:dyDescent="0.25">
      <c r="A28" s="1"/>
      <c r="B28" s="84" t="s">
        <v>10</v>
      </c>
      <c r="C28" s="85"/>
      <c r="D28" s="86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4" t="s">
        <v>39</v>
      </c>
      <c r="C29" s="85"/>
      <c r="D29" s="86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3" t="s">
        <v>167</v>
      </c>
      <c r="C30" s="94"/>
      <c r="D30" s="95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OFkHvbeDNE5iwhHa4Py06ByUSo/SV8FaUnALnvR/rMvy66GD7kwcrZCSRLtuWayN9df3icVrnsQv/2jZ4+1J9w==" saltValue="qyqsVZyM3LPaZOmpH36WU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223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32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dW0aXWKiwVI9xQ0y7jz4/7pQii7xIxINqZq896AFbGzHnKvx7LGnbWXMicQj+z16UdXRNDlN9xkWSfzaOcS7dw==" saltValue="JXAz/hX36sl8lfHjnqjbB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222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169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170</v>
      </c>
      <c r="C14" s="94"/>
      <c r="D14" s="94"/>
      <c r="E14" s="94"/>
      <c r="F14" s="9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168</v>
      </c>
      <c r="C20" s="94"/>
      <c r="D20" s="94"/>
      <c r="E20" s="94"/>
      <c r="F20" s="9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171</v>
      </c>
      <c r="C26" s="94"/>
      <c r="D26" s="94"/>
      <c r="E26" s="94"/>
      <c r="F26" s="9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iHg+HJo7U0Tu/dZBEuc1XqtFfloMJ/D4uTbBXSGUc1tg7LQaKGRqYlGkFWVvMONjUXx5K5mzZ1R3ILX66dJZNQ==" saltValue="CJVjvAbBxLjlKeuDUvnAu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6884085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-6884084.7666666666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0.2333333333954215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0</v>
      </c>
      <c r="H13" s="14" t="s">
        <v>28</v>
      </c>
      <c r="I13" s="1"/>
    </row>
    <row r="14" spans="1:9" x14ac:dyDescent="0.25">
      <c r="A14" s="1"/>
      <c r="B14" s="93" t="s">
        <v>138</v>
      </c>
      <c r="C14" s="94"/>
      <c r="D14" s="94"/>
      <c r="E14" s="94"/>
      <c r="F14" s="95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uORpVGSUGFCrVg/lFadhravo7BT/jh/XYh/BTDYIXklaQCns/8pCiRPfdSiGCTIUYZYHleLqEiffLWTvuRGb3Q==" saltValue="qW4sbGjGeQhK7BMKsk1FM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83470044.37260519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1644359.8741403222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-1565714.5417476818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-495067.9651090866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-1806317.5446949094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81247304.195193842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omk.'!C16+'Fane 6. Ikke-påvirkelige omk.'!C20+'Fane 6. Ikke-påvirkelige omk.'!C28</f>
        <v>3599095.7201826829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84846399.915376529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lqdYxAzdgHSNscAHLwjcLvY9JiNoWvwli1rqBO5Qso5ujmb3KvnIlN0ybgLbb0X17B28W48nWGDxOMTDGlrlSg==" saltValue="D9Vg7mtiFfKHn8B00hXYG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248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hfCGdb4dmnzMj0b6LRF/54eJj+QVwZGXIcZTcwJEgJrEk/ok7M8sh2IYSgqYxdkmsi+C7lgm0akl05zIM479A==" saltValue="aZZoBJ79mG2M/nHEk4Lnh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81247304.195193842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1600571.8926453185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-1524020.8222288028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-494724.38794130087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-1789591.9835161578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79039538.894152895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Nøgletal'!C12)+'Fane 6. Ikke-påvirkelige omk.'!C21+'Fane 6. Ikke-påvirkelige omk.'!C29</f>
        <v>3669997.9058702821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82709536.800023183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SvVIFNapVuou1PiWTRTCsTS2gXeggstW4ZClBZb+TILxSWYow8g64krh+wg1EPaHHJ5qQE4MUqe3+P2dO9E+Vg==" saltValue="X0/t8J36qve1aXrS1BLLq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79039538.894152895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1557078.9162148118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-1482607.9984716342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-494381.04921606969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-1773021.2923366297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76846607.470343366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Nøgletal'!C12)^2+'Fane 6. Ikke-påvirkelige omk.'!C22+'Fane 6. Ikke-påvirkelige omk.'!C30</f>
        <v>3742296.8646159265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80588904.334959298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ASE2dDUQ/5aIvsEom5t4fmAGCy6Sl3IlZXiC0Gt6BHpMxgY7CXaTXDo43F1Kw686u/d5+vOWb/JiOLf1l0FsSw==" saltValue="MSWghW8VZxbr8lzdf9IWU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76846607.470343366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1513878.1671657641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-1441473.4256422841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-494037.94876791374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-1756604.0371406646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74668370.225958273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Nøgletal'!C12)^3+'Fane 6. Ikke-påvirkelige omk.'!C23+'Fane 6. Ikke-påvirkelige omk.'!C31</f>
        <v>3816020.1128488602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78484390.338807136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iIL+arLFjlV1GmpCB1IkAVaNTrm8lncn43KYHgCh18AoC/4lzUopcPuks0ru9xUWmCTkEeY/dRtNS0tgqnPsYw==" saltValue="qbels06L4BjMcabCoskO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243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84872590.586627632</v>
      </c>
      <c r="F9" s="8" t="s">
        <v>3</v>
      </c>
      <c r="G9" s="1"/>
    </row>
    <row r="10" spans="1:7" ht="15" customHeight="1" x14ac:dyDescent="0.25">
      <c r="A10" s="1"/>
      <c r="B10" s="84" t="s">
        <v>64</v>
      </c>
      <c r="C10" s="85"/>
      <c r="D10" s="86"/>
      <c r="E10" s="7">
        <v>0</v>
      </c>
      <c r="F10" s="8" t="s">
        <v>3</v>
      </c>
      <c r="G10" s="1"/>
    </row>
    <row r="11" spans="1:7" ht="15" customHeight="1" x14ac:dyDescent="0.25">
      <c r="A11" s="1"/>
      <c r="B11" s="84" t="s">
        <v>65</v>
      </c>
      <c r="C11" s="85"/>
      <c r="D11" s="86"/>
      <c r="E11" s="9">
        <v>0</v>
      </c>
      <c r="F11" s="8" t="s">
        <v>3</v>
      </c>
      <c r="G11" s="1"/>
    </row>
    <row r="12" spans="1:7" ht="15" customHeight="1" x14ac:dyDescent="0.25">
      <c r="A12" s="1"/>
      <c r="B12" s="84" t="s">
        <v>42</v>
      </c>
      <c r="C12" s="85"/>
      <c r="D12" s="86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1485270.3352659836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-1268492.3672785321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-495411.78088502079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-1123912.4011248667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83470044.37260519</v>
      </c>
      <c r="F20" s="11" t="s">
        <v>3</v>
      </c>
      <c r="G20" s="1"/>
    </row>
    <row r="21" spans="1:7" ht="15" customHeight="1" x14ac:dyDescent="0.25">
      <c r="A21" s="1"/>
      <c r="B21" s="93" t="s">
        <v>145</v>
      </c>
      <c r="C21" s="94"/>
      <c r="D21" s="94"/>
      <c r="E21" s="94"/>
      <c r="F21" s="9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0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5743126.3766158083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22563.295042513262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0</v>
      </c>
      <c r="F30" s="11" t="s">
        <v>3</v>
      </c>
      <c r="G30" s="1"/>
    </row>
    <row r="31" spans="1:7" x14ac:dyDescent="0.25">
      <c r="A31" s="1"/>
      <c r="B31" s="93" t="s">
        <v>24</v>
      </c>
      <c r="C31" s="94"/>
      <c r="D31" s="95"/>
      <c r="E31" s="12">
        <f>SUM(E30,E28,E26,E20,E24)</f>
        <v>89235734.044263512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ip+bcDFB18clWZW1Sfj2IMD7essMiSiKUNDcBKdVnd/1GoJXxHbbPHwEYHbKXR4SLX8Zyp6sFp1tsH93qy8nHA==" saltValue="dZ+NoO04zvEoLKMwn9EG2w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93" t="s">
        <v>94</v>
      </c>
      <c r="C5" s="94"/>
      <c r="D5" s="94"/>
      <c r="E5" s="94"/>
      <c r="F5" s="94"/>
      <c r="G5" s="94"/>
      <c r="H5" s="9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24912387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0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498247.74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3" t="s">
        <v>95</v>
      </c>
      <c r="C11" s="94"/>
      <c r="D11" s="94"/>
      <c r="E11" s="94"/>
      <c r="F11" s="94"/>
      <c r="G11" s="94"/>
      <c r="H11" s="9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24841386.697050005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0.30014303389936686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0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0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496827.7399438608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3" t="s">
        <v>96</v>
      </c>
      <c r="C19" s="94"/>
      <c r="D19" s="94"/>
      <c r="E19" s="94"/>
      <c r="F19" s="94"/>
      <c r="G19" s="94"/>
      <c r="H19" s="9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24770589.04425104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0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495411.78088502079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3" t="s">
        <v>97</v>
      </c>
      <c r="C25" s="94"/>
      <c r="D25" s="94"/>
      <c r="E25" s="94"/>
      <c r="F25" s="94"/>
      <c r="G25" s="94"/>
      <c r="H25" s="9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24753398.255454328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495067.9651090866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3" t="s">
        <v>100</v>
      </c>
      <c r="C31" s="94"/>
      <c r="D31" s="94"/>
      <c r="E31" s="94"/>
      <c r="F31" s="94"/>
      <c r="G31" s="94"/>
      <c r="H31" s="9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24736219.397065043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494724.38794130087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3" t="s">
        <v>127</v>
      </c>
      <c r="C37" s="94"/>
      <c r="D37" s="94"/>
      <c r="E37" s="94"/>
      <c r="F37" s="94"/>
      <c r="G37" s="94"/>
      <c r="H37" s="9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24719052.460803483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494381.04921606969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3" t="s">
        <v>128</v>
      </c>
      <c r="C43" s="94"/>
      <c r="D43" s="94"/>
      <c r="E43" s="94"/>
      <c r="F43" s="94"/>
      <c r="G43" s="94"/>
      <c r="H43" s="9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24701897.438395686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494037.94876791374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FtAeQaZlzTQKiNTWEuR/PFwuLM2QICUOWWKDRjszv8tHeNZWJFW3M4retIUAIZm0KKwC2PUW+F1NMPPOAv8Y/A==" saltValue="mLEYVpbb9NTE8Z4b1l8QFw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3" t="s">
        <v>98</v>
      </c>
      <c r="C4" s="94"/>
      <c r="D4" s="94"/>
      <c r="E4" s="94"/>
      <c r="F4" s="94"/>
      <c r="G4" s="94"/>
      <c r="H4" s="9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62771048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571216.5368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106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63288328.513806008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241931.80615855777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1124485.6076633728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110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63497875.769766472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0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1123912.4011248667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3" t="s">
        <v>114</v>
      </c>
      <c r="C22" s="94"/>
      <c r="D22" s="94"/>
      <c r="E22" s="94"/>
      <c r="F22" s="94"/>
      <c r="G22" s="94"/>
      <c r="H22" s="9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63602730.447003849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0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1806317.5446949094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3" t="s">
        <v>118</v>
      </c>
      <c r="C28" s="94"/>
      <c r="D28" s="94"/>
      <c r="E28" s="94"/>
      <c r="F28" s="94"/>
      <c r="G28" s="94"/>
      <c r="H28" s="9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63013802.236484431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1789591.9835161578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3" t="s">
        <v>129</v>
      </c>
      <c r="C34" s="94"/>
      <c r="D34" s="94"/>
      <c r="E34" s="94"/>
      <c r="F34" s="94"/>
      <c r="G34" s="94"/>
      <c r="H34" s="9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62430327.19495175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1773021.2923366297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3" t="s">
        <v>130</v>
      </c>
      <c r="C40" s="94"/>
      <c r="D40" s="94"/>
      <c r="E40" s="94"/>
      <c r="F40" s="94"/>
      <c r="G40" s="94"/>
      <c r="H40" s="9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61852254.828896642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1756604.0371406646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/2t4GhXRxR33ME+PHFws7hFYgYXISK7BA1p36r+fobsKCUGw2cb9ET/bHkshMmH4xjF02cW1N3UFw1KidIJUjQ==" saltValue="65yT5Ogz01qHnnHJwOSI6g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6.66691208098144E-3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1.4688788649198019E-2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1.8395412099798013E-2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nigGJZF3uMxx7R52IiuqvokwzQBI8dYcEpZMgGAK2hSoQo9EVjcBRpPEeRCJl5PShBpjmcxILaLH7WnAG9R0ag==" saltValue="8xoEIj4dDaCqft5Il598yQ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2019-10-12T15:01:55Z</dcterms:modified>
</cp:coreProperties>
</file>