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anderborg Forsyningsvirksomhed AS (V16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11" l="1"/>
  <c r="E11" i="11"/>
  <c r="E13" i="11" l="1"/>
  <c r="E14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C22" i="39" s="1"/>
  <c r="C20" i="15" s="1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E14" i="39" l="1"/>
  <c r="C25" i="2" s="1"/>
  <c r="C30" i="39"/>
  <c r="C19" i="22" s="1"/>
  <c r="C21" i="2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5" i="11" l="1"/>
  <c r="C10" i="37" s="1"/>
  <c r="C13" i="37" s="1"/>
  <c r="C14" i="37" s="1"/>
  <c r="C10" i="2" s="1"/>
  <c r="G15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5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<sst xmlns="http://schemas.openxmlformats.org/spreadsheetml/2006/main" count="605" uniqueCount="249">
  <si>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</si>
  <si>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</si>
  <si>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</si>
  <si>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</si>
  <si>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</si>
  <si>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</si>
  <si>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</si>
  <si>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</si>
  <si>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</si>
  <si>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</si>
  <si>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</si>
  <si>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</si>
  <si>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</si>
  <si>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</si>
  <si>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</si>
  <si>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</si>
  <si>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</si>
  <si>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</si>
  <si>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</si>
  <si>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</si>
  <si>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</si>
  <si>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</si>
  <si>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</si>
  <si>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</si>
  <si>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</si>
  <si>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</si>
  <si>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</si>
  <si>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</si>
  <si>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</si>
  <si>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</si>
  <si>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</si>
  <si>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</si>
  <si>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</si>
  <si>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</si>
  <si>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</si>
  <si>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</si>
  <si>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</si>
  <si>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</si>
  <si>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</si>
  <si>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</si>
  <si>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</si>
  <si>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</si>
  <si>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</si>
  <si>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</si>
  <si>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</si>
  <si>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</si>
  <si>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</si>
  <si>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</si>
  <si>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</si>
  <si>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</si>
  <si>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</si>
  <si>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</si>
  <si>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</si>
  <si>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</si>
  <si>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</si>
  <si>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</si>
  <si>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</si>
  <si>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</si>
  <si>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</si>
  <si>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</si>
  <si>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</si>
  <si>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</si>
  <si>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</si>
  <si>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</si>
  <si>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</si>
  <si>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</si>
  <si>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</si>
  <si>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</si>
  <si>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</si>
  <si>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</si>
  <si>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</si>
  <si>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</si>
  <si>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</si>
  <si>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</si>
  <si>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</si>
  <si>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</si>
  <si>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</si>
  <si>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</si>
  <si>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</si>
  <si>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</si>
  <si>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</si>
  <si>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</si>
  <si>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</si>
  <si>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</si>
  <si>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</si>
  <si>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</si>
  <si>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</si>
  <si>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</si>
  <si>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</si>
  <si>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</si>
  <si>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</si>
  <si>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</si>
  <si>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</si>
  <si>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</si>
  <si>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</si>
  <si>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</si>
  <si>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</si>
  <si>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</si>
  <si>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</si>
  <si>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</si>
  <si>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</si>
  <si>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</si>
  <si>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</si>
  <si>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</si>
  <si>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</si>
  <si>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</si>
  <si>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</si>
  <si>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</si>
  <si>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</si>
  <si>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</si>
  <si>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</si>
  <si>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</si>
  <si>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</si>
  <si>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</si>
  <si>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</si>
  <si>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</si>
  <si>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</si>
  <si>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</si>
  <si>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</si>
  <si>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</si>
  <si>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</si>
  <si>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</si>
  <si>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</si>
  <si>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</si>
  <si>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</si>
  <si>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</si>
  <si>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</si>
  <si>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</si>
  <si>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</si>
  <si>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</si>
  <si>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</si>
  <si>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</si>
  <si>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</si>
  <si>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</si>
  <si>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</si>
  <si>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</si>
  <si>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</si>
  <si>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</si>
  <si>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</si>
  <si>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</si>
  <si>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</si>
  <si>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</si>
  <si>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</si>
  <si>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</si>
  <si>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</si>
  <si>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</si>
  <si>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</si>
  <si>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</si>
  <si>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</si>
  <si>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</si>
  <si>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</si>
  <si>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</si>
  <si>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</si>
  <si>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</si>
  <si>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</si>
  <si>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</si>
  <si>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</si>
  <si>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</si>
  <si>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</si>
  <si>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</si>
  <si>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</si>
  <si>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</si>
  <si>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</si>
  <si>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</si>
  <si>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</si>
  <si>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</si>
  <si>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</si>
  <si>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</si>
  <si>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</si>
  <si>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</si>
  <si>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</si>
  <si>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</si>
  <si>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</si>
  <si>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</si>
  <si>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</si>
  <si>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</si>
  <si>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</si>
  <si>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</si>
  <si>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</si>
  <si>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</si>
  <si>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</si>
  <si>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</si>
  <si>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</si>
  <si>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</si>
  <si>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</si>
  <si>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</si>
  <si>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</si>
  <si>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</si>
  <si>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</si>
  <si>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</si>
  <si>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</si>
  <si>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</si>
  <si>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</si>
  <si>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</si>
  <si>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</si>
  <si>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</si>
  <si>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</si>
  <si>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</si>
  <si>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</si>
  <si>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</si>
  <si>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</si>
  <si>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</si>
  <si>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</si>
  <si>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</si>
  <si>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</si>
  <si>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</si>
  <si>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</si>
  <si>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</si>
  <si>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</si>
  <si>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</si>
  <si>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</si>
  <si>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</si>
  <si>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</si>
  <si>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</si>
  <si>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</si>
  <si>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</si>
  <si>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</si>
  <si>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</si>
  <si>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</si>
  <si>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</si>
  <si>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</si>
  <si>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</si>
  <si>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</si>
  <si>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</si>
  <si>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</si>
  <si>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</si>
  <si>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</si>
  <si>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</si>
  <si>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</si>
  <si>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</si>
  <si>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</si>
  <si>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</si>
  <si>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</si>
  <si>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</si>
  <si>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</si>
  <si>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</si>
  <si>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</si>
  <si>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</si>
  <si>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Flytning af ledninger E45</t>
  </si>
  <si>
    <t>Byggemodninger</t>
  </si>
  <si>
    <t>Ingen engangstillæg</t>
  </si>
  <si>
    <t>Inventar ny bygning</t>
  </si>
  <si>
    <t>Varempumpe</t>
  </si>
  <si>
    <t>Hegn</t>
  </si>
  <si>
    <t>It anlæg</t>
  </si>
  <si>
    <t>Administrationbygninger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</si>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</sst>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Z7ojjOJe0+kfChLFvZffHLNrDAXNWQrRxfUXsNim4zdGEhL6ytGmOKevsgW0kgMQ9Jvd9styLqx6P2G8Xkk4mw==" saltValue="zV+Bw0ngtSQ1OXL80i0vt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6525126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22182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37582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12603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6597493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6859994.6452583708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GqqjTP19DsBF6Lj3C0UglbvqeEr4wqR09tP40/q1RzftDFYo97BrnfFry2ygLpHnD9gvuG7op3sr6WC4SRN6nA==" saltValue="8DgmEha58rE/pAjtfT8Iw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-733532.83750000014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1360831.281238962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627298.44373896183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18179115.313522585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18162222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16893.313522584736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18495006.877294146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19063730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-568723.12270585448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247</v>
      </c>
      <c r="C31" s="99"/>
      <c r="D31" s="99"/>
      <c r="E31" s="99"/>
      <c r="F31" s="100"/>
      <c r="G31" s="1"/>
    </row>
    <row r="32" spans="1:7" x14ac:dyDescent="0.25">
      <c r="A32" s="1"/>
      <c r="B32" s="109" t="s">
        <v>248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313649.22186948091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-551829.80918326974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-275914.90459163487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b1vHfXoz9PXwtoJhebonRA3AJqo7ZOVeFwRcJGBwHFKstm4af84sIMeuzareTL452+6MEKsP6aPVcSlDHd84fg==" saltValue="gRjh0EetJ3ggAQdZfMJ8O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Gq2soepf2KA05L4IkUladnSfNPTBI5C1QOAr42xxypdcTUcqJ1RHxobv3iUlx7XSjuh1GojkG7X7fb5WX+/6A==" saltValue="Tigf/gMN78/IEqwwcsSS9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51" t="s">
        <v>241</v>
      </c>
      <c r="C10" s="52">
        <v>10</v>
      </c>
      <c r="D10" s="9">
        <v>187669</v>
      </c>
      <c r="E10" s="9">
        <f>IFERROR(D10/C10,0)</f>
        <v>18766.900000000001</v>
      </c>
      <c r="F10" s="9">
        <v>0</v>
      </c>
      <c r="G10" s="9">
        <v>3847</v>
      </c>
      <c r="H10" s="14" t="s">
        <v>3</v>
      </c>
      <c r="I10" s="1"/>
    </row>
    <row r="11" spans="1:9" x14ac:dyDescent="0.25">
      <c r="A11" s="1"/>
      <c r="B11" s="51" t="s">
        <v>242</v>
      </c>
      <c r="C11" s="52">
        <v>25</v>
      </c>
      <c r="D11" s="9">
        <v>102211</v>
      </c>
      <c r="E11" s="9">
        <f t="shared" ref="E11:E12" si="0">IFERROR(D11/C11,0)</f>
        <v>4088.44</v>
      </c>
      <c r="F11" s="9">
        <v>0</v>
      </c>
      <c r="G11" s="9">
        <v>2095</v>
      </c>
      <c r="H11" s="14" t="s">
        <v>3</v>
      </c>
      <c r="I11" s="1"/>
    </row>
    <row r="12" spans="1:9" x14ac:dyDescent="0.25">
      <c r="A12" s="1"/>
      <c r="B12" s="51" t="s">
        <v>243</v>
      </c>
      <c r="C12" s="52">
        <v>25</v>
      </c>
      <c r="D12" s="9">
        <v>15065</v>
      </c>
      <c r="E12" s="9">
        <f t="shared" si="0"/>
        <v>602.6</v>
      </c>
      <c r="F12" s="9">
        <v>0</v>
      </c>
      <c r="G12" s="9">
        <v>309</v>
      </c>
      <c r="H12" s="14" t="s">
        <v>3</v>
      </c>
      <c r="I12" s="1"/>
    </row>
    <row r="13" spans="1:9" x14ac:dyDescent="0.25">
      <c r="A13" s="1"/>
      <c r="B13" s="51" t="s">
        <v>244</v>
      </c>
      <c r="C13" s="52">
        <v>5</v>
      </c>
      <c r="D13" s="9">
        <v>108011</v>
      </c>
      <c r="E13" s="9">
        <f t="shared" ref="E13:E14" si="1">IFERROR(D13/C13,0)</f>
        <v>21602.2</v>
      </c>
      <c r="F13" s="9">
        <v>0</v>
      </c>
      <c r="G13" s="9">
        <v>2214</v>
      </c>
      <c r="H13" s="14" t="s">
        <v>3</v>
      </c>
      <c r="I13" s="1"/>
    </row>
    <row r="14" spans="1:9" x14ac:dyDescent="0.25">
      <c r="A14" s="1"/>
      <c r="B14" s="51" t="s">
        <v>245</v>
      </c>
      <c r="C14" s="52">
        <v>75</v>
      </c>
      <c r="D14" s="9">
        <v>62232</v>
      </c>
      <c r="E14" s="9">
        <f t="shared" si="1"/>
        <v>829.76</v>
      </c>
      <c r="F14" s="9">
        <v>0</v>
      </c>
      <c r="G14" s="9">
        <v>1276</v>
      </c>
      <c r="H14" s="14" t="s">
        <v>3</v>
      </c>
      <c r="I14" s="1"/>
    </row>
    <row r="15" spans="1:9" x14ac:dyDescent="0.25">
      <c r="A15" s="1"/>
      <c r="B15" s="98" t="s">
        <v>231</v>
      </c>
      <c r="C15" s="99"/>
      <c r="D15" s="100"/>
      <c r="E15" s="12">
        <f>SUM(E10:E14)</f>
        <v>45889.9</v>
      </c>
      <c r="F15" s="12">
        <f>SUM(F10:F14)</f>
        <v>0</v>
      </c>
      <c r="G15" s="12">
        <f>SUM(G10:G14)</f>
        <v>9741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DOUHYY6jjaCBNH/i0whe8CGZF9N8msOOkM4wO3Z7vfJnYMzxm7+kaqonGNNRIDpEOWIXJkuBg3ypNXWqEkMLA==" saltValue="jo5jKbBObKllLDC9oQ1SEg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246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55630.9</v>
      </c>
      <c r="F10" s="14" t="s">
        <v>3</v>
      </c>
      <c r="G10" s="1"/>
    </row>
    <row r="11" spans="1:7" x14ac:dyDescent="0.25">
      <c r="A11" s="1"/>
      <c r="B11" s="53" t="s">
        <v>238</v>
      </c>
      <c r="C11" s="24">
        <v>0</v>
      </c>
      <c r="D11" s="14" t="s">
        <v>3</v>
      </c>
      <c r="E11" s="9">
        <v>1629</v>
      </c>
      <c r="F11" s="14" t="s">
        <v>3</v>
      </c>
      <c r="G11" s="1"/>
    </row>
    <row r="12" spans="1:7" x14ac:dyDescent="0.25">
      <c r="A12" s="1"/>
      <c r="B12" s="27" t="s">
        <v>239</v>
      </c>
      <c r="C12" s="24">
        <v>0</v>
      </c>
      <c r="D12" s="14" t="s">
        <v>3</v>
      </c>
      <c r="E12" s="9">
        <v>60930</v>
      </c>
      <c r="F12" s="14" t="s">
        <v>3</v>
      </c>
      <c r="G12" s="1"/>
    </row>
    <row r="13" spans="1:7" x14ac:dyDescent="0.25">
      <c r="A13" s="1"/>
      <c r="B13" s="46" t="s">
        <v>63</v>
      </c>
      <c r="C13" s="12">
        <f>SUM(C10:C12)</f>
        <v>0</v>
      </c>
      <c r="D13" s="13" t="s">
        <v>3</v>
      </c>
      <c r="E13" s="12">
        <f>SUM(E10:E12)</f>
        <v>118189.9</v>
      </c>
      <c r="F13" s="13" t="s">
        <v>3</v>
      </c>
      <c r="G13" s="1"/>
    </row>
    <row r="14" spans="1:7" x14ac:dyDescent="0.25">
      <c r="A14" s="1"/>
      <c r="B14" s="46" t="s">
        <v>74</v>
      </c>
      <c r="C14" s="12">
        <f>C13*(1+'Fane 14. Nøgletal'!C12)</f>
        <v>0</v>
      </c>
      <c r="D14" s="13" t="s">
        <v>3</v>
      </c>
      <c r="E14" s="12">
        <f>E13*(1+'Fane 14. Nøgletal'!C12)</f>
        <v>120518.24103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TqNEuYIRN5Sl6PdqAbqSYGIrbzFlP1WIXdOORxunO75MjXaSXGt0xPvoM5gAgiByN3PQz4IWC5/SB068x7HXg==" saltValue="Eq5zyCUAwk4SK4EOAS8Y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4k6MrrIMpASP6DQONSoidnoG/ANVup2IeDvsk2SjcpWsQBkWYmwla0nr0I6IEIM0f9UiYsNtAwVQNERWGQqCg==" saltValue="TLjrMjyM7OFvpKUcWZdvq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F5APgjtoLqjgm9SgA9JCO8KpSLkesxSiprm/FqdLrUKkHQ0iz8VjVRiaxptMYYB5NrsN6+K9YJyFGPbL5BVEA==" saltValue="2n9OhuajMZOYmQcULlskl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SQaOQV7CodSMB/O6zaQv97cBg8QYk1zoccJqz2dRxgVmdjRmmQ9pPkjCuRre+6YTBA6CzIAMMG3TJ9CqMTl2A==" saltValue="oiAiBN61BbH0ByHoGHdMQ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-2045397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2045396.5333333332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-0.46666666679084301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0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LPr+s02BEJKv5jG2rL5Em/rJJoSGOrPJfvRH1MBS5scf9JUF8aHWPLihJMZxqpqaiCY0QNqW0Fa2e7iOJgtJw==" saltValue="XKmMKNyv7UE5vpHYCG6F9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GNMQrEI2FzcQzSCrrm9N4azBlkmhvrrd6W/1yXDZkQToBZIWPkp6H9j7tL8zbyaukUC0RYpA33G/Ss/0zQERVw==" saltValue="8xKjy2a6Obo9xvIqsRwGE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11954475.499582166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120518.24103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204404.84529122961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-86556.154435789169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-114649.55151022432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-61017.856310548472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12017175.023646833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6859994.6452583708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313649.22186948091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19190818.890774686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R/gmXlD2F/+ICGACk5lRMnJ0Cd3JGgePuTE88z5t6SVi2pcm/6P9xWI0yFRJDxtInN2AUpk2ibAl5l0+In6Fg==" saltValue="Q4gWDilPJXLRk34nIKena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12017175.023646833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236738.34796584261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-86376.511912701026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-114569.98472147623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-193282.95814251396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11859683.916835984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6995136.5397699615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-275914.90459163487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18578905.55201431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9jrFrKrlk5EC92w1fK2c0N8STX96UpCb30Fg/Jg51vd0MqTvx5KYm/cuv7G9Ef650KZGK6DPGE+vuDTfi8Reg==" saltValue="KqIxJaTy0lGzySbZnscz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11859683.916835984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233635.77316166888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-85244.504395391559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-114490.47315207953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-191493.25845725252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11702091.453992929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7132940.7296034293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-275914.90459163487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18559117.279004723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oHTdiZcj3sOYQo5T68WIaaYlibilYsA8JoCo51FYnmd9cxlCjoSQYTnls2+Q5kitGlM/9UjK3t/3SKvs5aaCA==" saltValue="YrnsgcyyFNT6j+/uOZ1cK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11702091.453992929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230531.20164366069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-84111.768355737542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-114411.01676371199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-189720.13046043276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11544379.740056707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7273459.6619766168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18817839.402033322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DpAUkgveg66u0BCnF7vaqcCJqQf9G/gTyedtp27fudxyaATK8PI5qBQ2tHgMHubSlqYOuVWlRc7Sc9NFBBEJw==" saltValue="x1iD+n0vjmcfv+MTLoAx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12043961.971474322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-193912.79252541836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23595.969683850806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136065.28759999998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202964.10637233351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-86085.823860891265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-115045.07648317349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-57068.142678856471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11954475.499582166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47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6634340.6505669886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32289.271655264118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330016.09949407866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18951121.521298498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y8S2A1hXAfnoGXESA5ZlJnUfuBE0JcK+bz+yyPRLCmWjAkv0EVMDgqkL4HbVPI3NyaPvArWqTW7y8VtTUD64Q==" saltValue="sUeS5LWSuqR6UMpMeOHaK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6015408.8933423851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120308.17786684771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5969968.4945620764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119399.36989124153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5949443.7428777721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-197189.91871909791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0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115045.07648317349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5732477.5755112162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114649.55151022432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5728499.2360738115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114569.98472147623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5724523.6576039763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114490.47315207953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5720550.8381855991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114411.01676371199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5i5X459gw25PQUyYtW25u8sR0HOXn7kV/MYn0G1eRy2I70ZGPa/4sGnar15Z5XaOOyiIJpdCtDheWhakZYiJA==" saltValue="OCG93f23uB1TnEcCs5mdS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6326609.3285152912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57572.144889489151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6348653.9558578497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57772.750998306437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6397197.0972216697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23994.741571507882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138364.79096043998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57068.142678856471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6612380.5425063232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122892.45037829102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61017.856310548472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6805737.9627645761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193282.95814251396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6742720.3682131171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191493.25845725252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6680286.2838180549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189720.13046043276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sAvgCfyQYb0rKf5YksyaLrytlb7xt71I/k6kxSU/uhloaoeUd9mfeSFj0Ugy/W23kAd5DgTEtxstRFv+EUAxg==" saltValue="lRLfjqLTiWQg4Oyq9yHIBA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4.2967789286629116E-3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7.0488919982738098E-3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r2qKVebf1yUtXzKB9AqeT+FHZPZuGTq67f7ADH2sB4dl5DUQfjQ2kkvezi2yTOcV4f6Kz9GWPqgGbTuMQqPqg==" saltValue="KK11rG84aKAcKZUPj/wez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2019-10-11T11:32:51Z</dcterms:modified>
</cp:coreProperties>
</file>