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Svendborg Spildevand AS (S091)\ØR2027\"/>
    </mc:Choice>
  </mc:AlternateContent>
  <xr:revisionPtr revIDLastSave="0" documentId="13_ncr:1_{48CE26AE-C0D8-4BFB-811C-028A14D2779B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20" i="3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16" i="6"/>
  <c r="C12" i="3" l="1"/>
  <c r="C12" i="11"/>
  <c r="C19" i="3" s="1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<sst xmlns="http://schemas.openxmlformats.org/spreadsheetml/2006/main" count="328" uniqueCount="151">
  <si>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</si>
  <si>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</si>
  <si>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</si>
  <si>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</si>
  <si>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</si>
  <si>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</si>
  <si>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</si>
  <si>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</si>
  <si>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</si>
  <si>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</si>
  <si>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</si>
  <si>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</si>
  <si>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</si>
  <si>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</si>
  <si>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</si>
  <si>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</si>
  <si>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</si>
  <si>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</si>
  <si>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</si>
  <si>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</si>
  <si>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</si>
  <si>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</si>
  <si>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</si>
  <si>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</si>
  <si>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</si>
  <si>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</si>
  <si>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</si>
  <si>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</si>
  <si>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</si>
  <si>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</si>
  <si>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</si>
  <si>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</si>
  <si>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</si>
  <si>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</si>
  <si>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</si>
  <si>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</si>
  <si>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</si>
  <si>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</si>
  <si>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</si>
  <si>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</si>
  <si>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</si>
  <si>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</si>
  <si>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</si>
  <si>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</si>
  <si>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</si>
  <si>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</si>
  <si>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</si>
  <si>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</si>
  <si>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</si>
  <si>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</si>
  <si>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</si>
  <si>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</si>
  <si>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</si>
  <si>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</si>
  <si>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</si>
  <si>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</si>
  <si>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</si>
  <si>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</si>
  <si>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</si>
  <si>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</si>
  <si>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</si>
  <si>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</si>
  <si>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</si>
  <si>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</si>
  <si>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</si>
  <si>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</si>
  <si>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</si>
  <si>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</si>
  <si>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</si>
  <si>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</si>
  <si>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</si>
  <si>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</si>
  <si>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</si>
  <si>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</si>
  <si>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</si>
  <si>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</si>
  <si>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</si>
  <si>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</si>
  <si>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</si>
  <si>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</si>
  <si>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</si>
  <si>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</si>
  <si>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</si>
  <si>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</si>
  <si>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</si>
  <si>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</si>
  <si>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</si>
  <si>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</si>
  <si>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</si>
  <si>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</si>
  <si>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</si>
  <si>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</si>
  <si>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</si>
  <si>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</si>
  <si>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</si>
  <si>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</si>
  <si>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</si>
  <si>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</si>
  <si>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</si>
  <si>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</si>
  <si>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</si>
  <si>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</si>
  <si>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</si>
  <si>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</si>
  <si>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</si>
  <si>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</si>
  <si>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</si>
  <si>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</si>
  <si>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</si>
  <si>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</si>
  <si>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</si>
  <si>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</si>
  <si>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</si>
  <si>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</si>
  <si>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</si>
  <si>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</si>
  <si>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</si>
  <si>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</si>
  <si>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</si>
  <si>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</si>
  <si>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</si>
  <si>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</si>
  <si>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</si>
  <si>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</si>
  <si>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</si>
  <si>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</si>
  <si>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</si>
  <si>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</si>
  <si>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</si>
  <si>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</si>
  <si>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</si>
  <si>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</si>
  <si>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</si>
  <si>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</si>
  <si>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</si>
  <si>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</si>
  <si>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</si>
  <si>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</si>
  <si>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</si>
  <si>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</si>
  <si>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</si>
  <si>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</si>
  <si>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</si>
  <si>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</si>
  <si>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</si>
  <si>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</si>
  <si>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</si>
  <si>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</si>
  <si>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Udvidelse af forsyningsområdet</t>
  </si>
  <si>
    <t>Ingen engangstillæg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</si>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</sst>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42578125" style="12" customWidth="1"/>
    <col min="2" max="2" width="11.42578125" style="12" customWidth="1"/>
    <col min="3" max="3" width="48.42578125" style="12" customWidth="1"/>
    <col min="4" max="4" width="9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WTRDl5OpHvGNymw9u2abN0+4FU8tkkvkaUGkt42TYRQiZVaFiefzIcvkkYyhuLIACHUAqKy5fWVs2IweAgeeHA==" saltValue="ypuM5sRJ4/whZpI7tv5HK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Q5rCcaYC8PeLwTymNvPodLmAf2XDjE0vLO4Yq7f+xNTSihBFLbqjD4DgfutSc4lwbu/YibKXLkhy7O7EYKxddA==" saltValue="EQWp+wBVjDRYDEaOd7t/J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140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WVBO6lWczJi4aNdFL2mQAC3mYZ6I0/IGi6dz0cqd9VMXOeG6Bc8N0igcKwlycAUI8i4brdnr6TaJhtdeaEe1GA==" saltValue="cM4iU+iuPBmEyEQ+JKNaJ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42.42578125" style="12" customWidth="1"/>
    <col min="3" max="3" width="9.5703125" style="12" customWidth="1"/>
    <col min="4" max="4" width="3.42578125" style="12" customWidth="1"/>
    <col min="5" max="5" width="9.5703125" style="12" customWidth="1"/>
    <col min="6" max="6" width="3.42578125" style="12" customWidth="1"/>
    <col min="7" max="7" width="9.5703125" style="12" customWidth="1"/>
    <col min="8" max="8" width="3.42578125" style="12" customWidth="1"/>
    <col min="9" max="9" width="5.425781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AjBoiBtm4tYjptKOQOv/INsnpOUZAnX0d9ZCQwTj94cLSsS7YODoIWZlXF9CLBqEIWjkYF4ZBDR1C4f7Noxb5A==" saltValue="yB+7MNMhOlYU+FT8AJQNw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VEUeSjlm720zhRYu1Akvp8VfWJnElOo4UtV3eQwVMJ8nhth/U+fEu/iEaiMcSIasufX7PPmArUslN0SVvw0V0A==" saltValue="Zrw0o//VOLRTxIdMqQxRH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bnKZFuQQl2V1sxncY4DM4kfFQOURADQsArygc3kTQLvVMkE5nRVT8C8KRq6GxqgDciJfNvKY9/eLKABcyTZMeg==" saltValue="ig7h+xTKsnnC8/W0DP3W2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61.5703125" style="12" customWidth="1"/>
    <col min="3" max="3" width="12.42578125" style="12" customWidth="1"/>
    <col min="4" max="4" width="5.425781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pludRbf6bqDAsWCRqblPAL9CO2r4sXDw4Np4Y1tYCv85NHHcWuiG62gHMlkkn3XK/GXkv6h3KYYBDhsf67LCUA==" saltValue="YE4EhMacmQYfvh6y9GHND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117274322.83718202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71698.855343999996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-759505.75323828193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3369350.3106454154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119955866.24993315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119955866.24993315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/yIP0QnpVyL0O8dsbv3ldby2LIHMW8MFqk5+oKz72zhrv75eIXBg9oVUtLYvC5MCXSDrWIOWejqmd0y1w2S4hA==" saltValue="f3ER6pU1fsJcl/+uaP/Ig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115973138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1087779.795592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76259.277251899999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117137177.07284389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111946000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5191177.0728438944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8427504</v>
      </c>
      <c r="D18" s="46" t="s">
        <v>31</v>
      </c>
      <c r="E18" s="11"/>
    </row>
    <row r="19" spans="1:5" ht="15" customHeight="1" x14ac:dyDescent="0.25">
      <c r="A19" s="11"/>
      <c r="B19" s="25" t="s">
        <v>141</v>
      </c>
      <c r="C19" s="41">
        <f>C15+C18</f>
        <v>13618681.072843894</v>
      </c>
      <c r="D19" s="27" t="s">
        <v>31</v>
      </c>
      <c r="E19" s="11"/>
    </row>
    <row r="20" spans="1:5" ht="41.25" customHeight="1" x14ac:dyDescent="0.25">
      <c r="A20" s="11"/>
      <c r="B20" s="49" t="s">
        <v>142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143</v>
      </c>
      <c r="C22" s="26"/>
      <c r="D22" s="27"/>
      <c r="E22" s="11"/>
    </row>
    <row r="23" spans="1:5" ht="26.25" x14ac:dyDescent="0.25">
      <c r="A23" s="11"/>
      <c r="B23" s="52" t="s">
        <v>144</v>
      </c>
      <c r="C23" s="53">
        <f>100*8427504/(106991325+2759994)</f>
        <v>7.6787268497429171</v>
      </c>
      <c r="D23" s="46" t="s">
        <v>145</v>
      </c>
      <c r="E23" s="11"/>
    </row>
    <row r="24" spans="1:5" ht="26.25" x14ac:dyDescent="0.25">
      <c r="A24" s="11"/>
      <c r="B24" s="52" t="s">
        <v>146</v>
      </c>
      <c r="C24" s="53">
        <f>C19/C12*100</f>
        <v>11.626267093985771</v>
      </c>
      <c r="D24" s="46" t="s">
        <v>145</v>
      </c>
      <c r="E24" s="11"/>
    </row>
    <row r="25" spans="1:5" ht="56.25" customHeight="1" x14ac:dyDescent="0.25">
      <c r="A25" s="11"/>
      <c r="B25" s="54" t="s">
        <v>147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gB8SiV4dDvmhfBsAN1TdgBvrox/flk9hQZeG0qR2MUx0n3ya77A66WcnLTJJ69IiRp8miF1dnmjKrfSSIIGgIw==" saltValue="p+oYXLr4VHr6KqL356jjt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113645274.86392528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1087779.795592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-752762.27232511237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3294030.4499898534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117274322.83718202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150</v>
      </c>
      <c r="C23" s="78">
        <v>117274322.83718202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VcArTUIpWxWKQ747mUxTCnweO2SpAsBzI1QlSC5fbvoU3s+Qv6Xe29hbKpGpnme9z0adTM75dXLwSTZB480ipA==" saltValue="jyUiq3vy5Tl+7XW4sTM3g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38725855.099765405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-774517.10199530807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23949.664143999998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37975287.661914095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-759505.75323828193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97732624.874196038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47749.191199999994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97780374.065396041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-759505.75323828193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YPvgqjftb7SsM9PxO9luyMYL268XxeO6aLUWFRCdAwRjYJM8WNNQPNkFLmGeiQaiJxRhwSe71FFyFxzMm4NW9w==" saltValue="EN79KMYHrKOm8gVdj4lWL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425781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6099.2772518999991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/>
      <c r="C12" s="98"/>
      <c r="D12" s="46" t="s">
        <v>31</v>
      </c>
      <c r="E12" s="11"/>
    </row>
    <row r="13" spans="1:5" ht="15" customHeight="1" x14ac:dyDescent="0.25">
      <c r="A13" s="11"/>
      <c r="B13" s="99"/>
      <c r="C13" s="98"/>
      <c r="D13" s="46" t="s">
        <v>31</v>
      </c>
      <c r="E13" s="11"/>
    </row>
    <row r="14" spans="1:5" ht="15" customHeight="1" x14ac:dyDescent="0.25">
      <c r="A14" s="11"/>
      <c r="B14" s="99"/>
      <c r="C14" s="98"/>
      <c r="D14" s="46" t="s">
        <v>31</v>
      </c>
      <c r="E14" s="11"/>
    </row>
    <row r="15" spans="1:5" ht="15" customHeight="1" x14ac:dyDescent="0.25">
      <c r="A15" s="11"/>
      <c r="B15" s="99"/>
      <c r="C15" s="98"/>
      <c r="D15" s="46" t="s">
        <v>31</v>
      </c>
      <c r="E15" s="11"/>
    </row>
    <row r="16" spans="1:5" ht="15" customHeight="1" x14ac:dyDescent="0.25">
      <c r="A16" s="11"/>
      <c r="B16" s="99"/>
      <c r="C16" s="98"/>
      <c r="D16" s="46" t="s">
        <v>31</v>
      </c>
      <c r="E16" s="11"/>
    </row>
    <row r="17" spans="1:5" ht="15" customHeight="1" x14ac:dyDescent="0.25">
      <c r="A17" s="11"/>
      <c r="B17" s="99"/>
      <c r="C17" s="98"/>
      <c r="D17" s="46" t="s">
        <v>31</v>
      </c>
      <c r="E17" s="11"/>
    </row>
    <row r="18" spans="1:5" ht="15" customHeight="1" x14ac:dyDescent="0.25">
      <c r="A18" s="11"/>
      <c r="B18" s="99"/>
      <c r="C18" s="98"/>
      <c r="D18" s="46" t="s">
        <v>31</v>
      </c>
      <c r="E18" s="11"/>
    </row>
    <row r="19" spans="1:5" ht="15" customHeight="1" x14ac:dyDescent="0.25">
      <c r="A19" s="11"/>
      <c r="B19" s="99"/>
      <c r="C19" s="98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6099.2772518999991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syQaS8SmQqghFNY0FoNDnDvhyUY6w0bAgBZx/IlSg36KcvvZqDJ7NqT5n3guid2aeDFWmACzLypWMnNcpB5H5Q==" saltValue="xCgX6IH/cIOBHk/OED4Dq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0.5703125" style="12" customWidth="1"/>
    <col min="3" max="5" width="12.42578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1824515.38082489</v>
      </c>
      <c r="D9" s="33">
        <v>1485162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107434.7227481</v>
      </c>
      <c r="D10" s="33">
        <v>113534</v>
      </c>
      <c r="E10" s="33">
        <f t="shared" ref="E10:E19" si="0">MAX(D10-C10,0)</f>
        <v>6099.2772518999991</v>
      </c>
      <c r="F10" s="46" t="s">
        <v>31</v>
      </c>
      <c r="G10" s="11"/>
    </row>
    <row r="11" spans="1:7" ht="15" customHeight="1" x14ac:dyDescent="0.25">
      <c r="A11" s="11"/>
      <c r="B11" s="97" t="s">
        <v>139</v>
      </c>
      <c r="C11" s="33">
        <v>370321.77022438002</v>
      </c>
      <c r="D11" s="33">
        <v>308219</v>
      </c>
      <c r="E11" s="33">
        <f t="shared" si="0"/>
        <v>0</v>
      </c>
      <c r="F11" s="46" t="s">
        <v>31</v>
      </c>
      <c r="G11" s="11"/>
    </row>
    <row r="12" spans="1:7" ht="15" hidden="1" customHeight="1" x14ac:dyDescent="0.25">
      <c r="A12" s="11"/>
      <c r="B12" s="97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9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9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rVV6TJeUc0cpRBIBE03Y1jqCNYTaDOGuceS3mYSYkV/+1JVW6ZZnUTqk1TVsnZm1iGNQIErwAN1jQqWdotawtg==" saltValue="EZWlmUqihoF44KbJtn4eO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148</v>
      </c>
      <c r="C10" s="33">
        <v>23752</v>
      </c>
      <c r="D10" s="46" t="s">
        <v>31</v>
      </c>
      <c r="E10" s="33">
        <v>46408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23752</v>
      </c>
      <c r="D18" s="101" t="s">
        <v>31</v>
      </c>
      <c r="E18" s="100">
        <f>SUM(E10:E17)</f>
        <v>46408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-475.04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672.70414399999993</v>
      </c>
      <c r="D21" s="46" t="s">
        <v>31</v>
      </c>
      <c r="E21" s="33">
        <f>SUM(E18:E20)*'8. Nøgletal'!C9</f>
        <v>1341.1912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23949.664143999998</v>
      </c>
      <c r="D22" s="101" t="s">
        <v>31</v>
      </c>
      <c r="E22" s="100">
        <f>SUM(E18:E21)</f>
        <v>47749.191200000001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oEfjcrHtdcjHaXZcTM0t+yEpnMgx03sAEqh0mVRDKE4gvihucROTHXvFxYKCBoMP6ivAT4YoUW8W6VgNEO72mQ==" saltValue="pNeQPepaSeJrjmcyAhObi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42578125" style="12" customWidth="1"/>
    <col min="2" max="2" width="38.140625" style="12" customWidth="1"/>
    <col min="3" max="3" width="13.5703125" style="12" customWidth="1"/>
    <col min="4" max="4" width="3.140625" style="12" customWidth="1"/>
    <col min="5" max="5" width="13.5703125" style="12" customWidth="1"/>
    <col min="6" max="6" width="3.140625" style="12" customWidth="1"/>
    <col min="7" max="7" width="5.425781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149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0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fuThvkGcCNwJ5ggHNwU1rXoqcKcDu8I2nnzPdJBl5oN7nI2nLGHRnWJ5UjXsP1JgcwEN0hP/8L5stNwb2/p8zw==" saltValue="o0+CxY4Svrlaigd0/acqH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2026-08-20T12:24:33Z</dcterms:modified>
</cp:coreProperties>
</file>