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540" yWindow="45" windowWidth="12585" windowHeight="11430" tabRatio="979" firstSheet="7" activeTab="18"/>
  </bookViews>
  <sheets>
    <sheet name="AB Jagtgården" sheetId="3" r:id="rId1"/>
    <sheet name="Amagerbanen II" sheetId="22" r:id="rId2"/>
    <sheet name="Amagerbrogade" sheetId="23" r:id="rId3"/>
    <sheet name="Carl Nielsens Alle" sheetId="24" r:id="rId4"/>
    <sheet name="De Gamles By" sheetId="25" r:id="rId5"/>
    <sheet name="De Indre søer" sheetId="26" r:id="rId6"/>
    <sheet name="Folehaven" sheetId="27" r:id="rId7"/>
    <sheet name="Fuglekvarteret Vest" sheetId="28" r:id="rId8"/>
    <sheet name="Gothersgade" sheetId="29" r:id="rId9"/>
    <sheet name="Hovmestervej" sheetId="30" r:id="rId10"/>
    <sheet name="Husum Vænge" sheetId="31" r:id="rId11"/>
    <sheet name="Rantzausgade" sheetId="32" r:id="rId12"/>
    <sheet name="Remiseparken og Stierne" sheetId="33" r:id="rId13"/>
    <sheet name="Scandiagade" sheetId="34" r:id="rId14"/>
    <sheet name="Stierne ved Nyboder Skole" sheetId="35" r:id="rId15"/>
    <sheet name="Strandboulevarden" sheetId="36" r:id="rId16"/>
    <sheet name="Toftevang" sheetId="37" r:id="rId17"/>
    <sheet name="Ørne- Glente- Nordre Fasan-vej" sheetId="38" r:id="rId18"/>
    <sheet name="Østerbrogade" sheetId="39" r:id="rId19"/>
  </sheets>
  <calcPr calcId="145621"/>
</workbook>
</file>

<file path=xl/calcChain.xml><?xml version="1.0" encoding="utf-8"?>
<calcChain xmlns="http://schemas.openxmlformats.org/spreadsheetml/2006/main">
  <c r="O88" i="35" l="1"/>
  <c r="O87" i="35"/>
  <c r="O86" i="35"/>
  <c r="O85" i="35"/>
  <c r="O84" i="35"/>
  <c r="O83" i="35"/>
  <c r="O82" i="35"/>
  <c r="O81" i="35"/>
  <c r="O80" i="35"/>
  <c r="O79" i="35"/>
  <c r="O78" i="35"/>
  <c r="O77" i="35"/>
  <c r="O76" i="35"/>
  <c r="O75" i="35"/>
  <c r="O74" i="35"/>
  <c r="O73" i="35"/>
  <c r="O72" i="35"/>
  <c r="O71" i="35"/>
  <c r="O70" i="35"/>
  <c r="O69" i="35"/>
  <c r="O68" i="35"/>
  <c r="O67" i="35"/>
  <c r="O66" i="35"/>
  <c r="O65" i="35"/>
  <c r="O64" i="35"/>
  <c r="O63" i="35"/>
  <c r="O62" i="35"/>
  <c r="O61" i="35"/>
  <c r="O60" i="35"/>
  <c r="O59" i="35"/>
  <c r="O58" i="35"/>
  <c r="O57" i="35"/>
  <c r="O56" i="35"/>
  <c r="O55" i="35"/>
  <c r="O54" i="35"/>
  <c r="O53" i="35"/>
  <c r="O52" i="35"/>
  <c r="O51" i="35"/>
  <c r="O50" i="35"/>
  <c r="O49" i="35"/>
  <c r="O48" i="35"/>
  <c r="O47" i="35"/>
  <c r="O46" i="35"/>
  <c r="O45" i="35"/>
  <c r="O44" i="35"/>
  <c r="O43" i="35"/>
  <c r="O42" i="35"/>
  <c r="O41" i="35"/>
  <c r="O40" i="35"/>
  <c r="O39" i="35"/>
  <c r="O38" i="35"/>
  <c r="O37" i="35"/>
  <c r="O36" i="35"/>
  <c r="O35" i="35"/>
  <c r="O34" i="35"/>
  <c r="O33" i="35"/>
  <c r="O32" i="35"/>
  <c r="O31" i="35"/>
  <c r="O30" i="35"/>
  <c r="O29" i="35"/>
  <c r="O28" i="35"/>
  <c r="O27" i="35"/>
  <c r="O26" i="35"/>
  <c r="O25" i="35"/>
  <c r="O88" i="36"/>
  <c r="O87" i="36"/>
  <c r="O86" i="36"/>
  <c r="O85" i="36"/>
  <c r="O84" i="36"/>
  <c r="O83" i="36"/>
  <c r="O82" i="36"/>
  <c r="O81" i="36"/>
  <c r="O80" i="36"/>
  <c r="O79" i="36"/>
  <c r="O78" i="36"/>
  <c r="O77" i="36"/>
  <c r="O76" i="36"/>
  <c r="O75" i="36"/>
  <c r="O74" i="36"/>
  <c r="O73" i="36"/>
  <c r="O72" i="36"/>
  <c r="O71" i="36"/>
  <c r="O70" i="36"/>
  <c r="O69" i="36"/>
  <c r="O68" i="36"/>
  <c r="O67" i="36"/>
  <c r="O66" i="36"/>
  <c r="O65" i="36"/>
  <c r="O64" i="36"/>
  <c r="O63" i="36"/>
  <c r="O62" i="36"/>
  <c r="O61" i="36"/>
  <c r="O60" i="36"/>
  <c r="O59" i="36"/>
  <c r="O58" i="36"/>
  <c r="O57" i="36"/>
  <c r="O56" i="36"/>
  <c r="O55" i="36"/>
  <c r="O54" i="36"/>
  <c r="O53" i="36"/>
  <c r="O52" i="36"/>
  <c r="O51" i="36"/>
  <c r="O50" i="36"/>
  <c r="O49" i="36"/>
  <c r="O48" i="36"/>
  <c r="O47" i="36"/>
  <c r="O46" i="36"/>
  <c r="O45" i="36"/>
  <c r="O44" i="36"/>
  <c r="O43" i="36"/>
  <c r="O42" i="36"/>
  <c r="O41" i="36"/>
  <c r="O40" i="36"/>
  <c r="O39" i="36"/>
  <c r="O38" i="36"/>
  <c r="O37" i="36"/>
  <c r="O36" i="36"/>
  <c r="O35" i="36"/>
  <c r="O34" i="36"/>
  <c r="O33" i="36"/>
  <c r="O32" i="36"/>
  <c r="O31" i="36"/>
  <c r="O30" i="36"/>
  <c r="O29" i="36"/>
  <c r="O28" i="36"/>
  <c r="O27" i="36"/>
  <c r="O26" i="36"/>
  <c r="O25" i="36"/>
  <c r="O88" i="37"/>
  <c r="O87" i="37"/>
  <c r="O86" i="37"/>
  <c r="O85" i="37"/>
  <c r="O84" i="37"/>
  <c r="O83" i="37"/>
  <c r="O82" i="37"/>
  <c r="O81" i="37"/>
  <c r="O80" i="37"/>
  <c r="O79" i="37"/>
  <c r="O78" i="37"/>
  <c r="O77" i="37"/>
  <c r="O76" i="37"/>
  <c r="O75" i="37"/>
  <c r="O74" i="37"/>
  <c r="O73" i="37"/>
  <c r="O72" i="37"/>
  <c r="O71" i="37"/>
  <c r="O70" i="37"/>
  <c r="O69" i="37"/>
  <c r="O68" i="37"/>
  <c r="O67" i="37"/>
  <c r="O66" i="37"/>
  <c r="O65" i="37"/>
  <c r="O64" i="37"/>
  <c r="O63" i="37"/>
  <c r="O62" i="37"/>
  <c r="O61" i="37"/>
  <c r="O60" i="37"/>
  <c r="O59" i="37"/>
  <c r="O58" i="37"/>
  <c r="O57" i="37"/>
  <c r="O56" i="37"/>
  <c r="O55" i="37"/>
  <c r="O54" i="37"/>
  <c r="O53" i="37"/>
  <c r="O52" i="37"/>
  <c r="O51" i="37"/>
  <c r="O50" i="37"/>
  <c r="O49" i="37"/>
  <c r="O48" i="37"/>
  <c r="O47" i="37"/>
  <c r="O46" i="37"/>
  <c r="O45" i="37"/>
  <c r="O44" i="37"/>
  <c r="O43" i="37"/>
  <c r="O42" i="37"/>
  <c r="O41" i="37"/>
  <c r="O40" i="37"/>
  <c r="O39" i="37"/>
  <c r="O38" i="37"/>
  <c r="O37" i="37"/>
  <c r="O36" i="37"/>
  <c r="O35" i="37"/>
  <c r="O34" i="37"/>
  <c r="O33" i="37"/>
  <c r="O32" i="37"/>
  <c r="O31" i="37"/>
  <c r="O30" i="37"/>
  <c r="O29" i="37"/>
  <c r="O28" i="37"/>
  <c r="O27" i="37"/>
  <c r="O26" i="37"/>
  <c r="O25" i="37"/>
  <c r="O88" i="38"/>
  <c r="O87" i="38"/>
  <c r="O86" i="38"/>
  <c r="O85" i="38"/>
  <c r="O84" i="38"/>
  <c r="O83" i="38"/>
  <c r="O82" i="38"/>
  <c r="O81" i="38"/>
  <c r="O80" i="38"/>
  <c r="O79" i="38"/>
  <c r="O78" i="38"/>
  <c r="O77" i="38"/>
  <c r="O76" i="38"/>
  <c r="O75" i="38"/>
  <c r="O74" i="38"/>
  <c r="O73" i="38"/>
  <c r="O72" i="38"/>
  <c r="O71" i="38"/>
  <c r="O70" i="38"/>
  <c r="O69" i="38"/>
  <c r="O68" i="38"/>
  <c r="O67" i="38"/>
  <c r="O66" i="38"/>
  <c r="O65" i="38"/>
  <c r="O64" i="38"/>
  <c r="O63" i="38"/>
  <c r="O62" i="38"/>
  <c r="O61" i="38"/>
  <c r="O60" i="38"/>
  <c r="O59" i="38"/>
  <c r="O58" i="38"/>
  <c r="O57" i="38"/>
  <c r="O56" i="38"/>
  <c r="O55" i="38"/>
  <c r="O54" i="38"/>
  <c r="O53" i="38"/>
  <c r="O52" i="38"/>
  <c r="O51" i="38"/>
  <c r="O50" i="38"/>
  <c r="O49" i="38"/>
  <c r="O48" i="38"/>
  <c r="O47" i="38"/>
  <c r="O46" i="38"/>
  <c r="O45" i="38"/>
  <c r="O44" i="38"/>
  <c r="O43" i="38"/>
  <c r="O42" i="38"/>
  <c r="O41" i="38"/>
  <c r="O40" i="38"/>
  <c r="O39" i="38"/>
  <c r="O38" i="38"/>
  <c r="O37" i="38"/>
  <c r="O36" i="38"/>
  <c r="O35" i="38"/>
  <c r="O34" i="38"/>
  <c r="O33" i="38"/>
  <c r="O32" i="38"/>
  <c r="O31" i="38"/>
  <c r="O30" i="38"/>
  <c r="O29" i="38"/>
  <c r="O28" i="38"/>
  <c r="O27" i="38"/>
  <c r="O26" i="38"/>
  <c r="O25" i="38"/>
  <c r="O88" i="34"/>
  <c r="O87" i="34"/>
  <c r="O86" i="34"/>
  <c r="O85" i="34"/>
  <c r="O84" i="34"/>
  <c r="O83" i="34"/>
  <c r="O82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O67" i="34"/>
  <c r="O66" i="34"/>
  <c r="O65" i="34"/>
  <c r="O64" i="34"/>
  <c r="O63" i="34"/>
  <c r="O62" i="34"/>
  <c r="O61" i="34"/>
  <c r="O60" i="34"/>
  <c r="O59" i="34"/>
  <c r="O58" i="34"/>
  <c r="O57" i="34"/>
  <c r="O56" i="34"/>
  <c r="O55" i="34"/>
  <c r="O54" i="34"/>
  <c r="O53" i="34"/>
  <c r="O52" i="34"/>
  <c r="O51" i="34"/>
  <c r="O50" i="34"/>
  <c r="O49" i="34"/>
  <c r="O48" i="34"/>
  <c r="O47" i="34"/>
  <c r="O46" i="34"/>
  <c r="O45" i="34"/>
  <c r="O44" i="34"/>
  <c r="O43" i="34"/>
  <c r="O42" i="34"/>
  <c r="O41" i="34"/>
  <c r="O40" i="34"/>
  <c r="O39" i="34"/>
  <c r="O38" i="34"/>
  <c r="O37" i="34"/>
  <c r="O36" i="34"/>
  <c r="O35" i="34"/>
  <c r="O34" i="34"/>
  <c r="O33" i="34"/>
  <c r="O32" i="34"/>
  <c r="O31" i="34"/>
  <c r="O30" i="34"/>
  <c r="O29" i="34"/>
  <c r="O28" i="34"/>
  <c r="O27" i="34"/>
  <c r="O26" i="34"/>
  <c r="O25" i="34"/>
  <c r="O88" i="22"/>
  <c r="O87" i="22"/>
  <c r="O86" i="22"/>
  <c r="O85" i="22"/>
  <c r="O84" i="22"/>
  <c r="O83" i="22"/>
  <c r="O82" i="22"/>
  <c r="O81" i="22"/>
  <c r="O80" i="22"/>
  <c r="O79" i="22"/>
  <c r="O78" i="22"/>
  <c r="O77" i="22"/>
  <c r="O76" i="22"/>
  <c r="O75" i="22"/>
  <c r="O74" i="22"/>
  <c r="O73" i="22"/>
  <c r="O72" i="22"/>
  <c r="O71" i="22"/>
  <c r="O70" i="22"/>
  <c r="O69" i="22"/>
  <c r="O68" i="22"/>
  <c r="O67" i="22"/>
  <c r="O66" i="22"/>
  <c r="O65" i="22"/>
  <c r="O64" i="22"/>
  <c r="O63" i="22"/>
  <c r="O62" i="22"/>
  <c r="O61" i="22"/>
  <c r="O60" i="22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88" i="23"/>
  <c r="O87" i="23"/>
  <c r="O86" i="23"/>
  <c r="O85" i="23"/>
  <c r="O84" i="23"/>
  <c r="O83" i="23"/>
  <c r="O82" i="23"/>
  <c r="O81" i="23"/>
  <c r="O80" i="23"/>
  <c r="O79" i="23"/>
  <c r="O78" i="23"/>
  <c r="O77" i="23"/>
  <c r="O76" i="23"/>
  <c r="O75" i="23"/>
  <c r="O74" i="23"/>
  <c r="O73" i="23"/>
  <c r="O72" i="23"/>
  <c r="O71" i="23"/>
  <c r="O70" i="23"/>
  <c r="O69" i="23"/>
  <c r="O68" i="23"/>
  <c r="O67" i="23"/>
  <c r="O66" i="23"/>
  <c r="O65" i="23"/>
  <c r="O64" i="23"/>
  <c r="O63" i="23"/>
  <c r="O62" i="23"/>
  <c r="O61" i="23"/>
  <c r="O60" i="23"/>
  <c r="O59" i="23"/>
  <c r="O58" i="23"/>
  <c r="O57" i="23"/>
  <c r="O56" i="23"/>
  <c r="O55" i="23"/>
  <c r="O54" i="23"/>
  <c r="O53" i="23"/>
  <c r="O52" i="23"/>
  <c r="O51" i="23"/>
  <c r="O50" i="23"/>
  <c r="O49" i="23"/>
  <c r="O48" i="23"/>
  <c r="O47" i="23"/>
  <c r="O46" i="23"/>
  <c r="O45" i="23"/>
  <c r="O44" i="23"/>
  <c r="O43" i="23"/>
  <c r="O42" i="23"/>
  <c r="O41" i="23"/>
  <c r="O40" i="23"/>
  <c r="O39" i="23"/>
  <c r="O38" i="23"/>
  <c r="O37" i="23"/>
  <c r="O36" i="23"/>
  <c r="O35" i="23"/>
  <c r="O34" i="23"/>
  <c r="O33" i="23"/>
  <c r="O32" i="23"/>
  <c r="O31" i="23"/>
  <c r="O30" i="23"/>
  <c r="O29" i="23"/>
  <c r="O28" i="23"/>
  <c r="O27" i="23"/>
  <c r="O26" i="23"/>
  <c r="O25" i="23"/>
  <c r="O88" i="24"/>
  <c r="O87" i="24"/>
  <c r="O86" i="24"/>
  <c r="O85" i="24"/>
  <c r="O84" i="24"/>
  <c r="O83" i="24"/>
  <c r="O82" i="24"/>
  <c r="O81" i="24"/>
  <c r="O80" i="24"/>
  <c r="O79" i="24"/>
  <c r="O78" i="24"/>
  <c r="O77" i="24"/>
  <c r="O76" i="24"/>
  <c r="O75" i="24"/>
  <c r="O74" i="24"/>
  <c r="O73" i="24"/>
  <c r="O72" i="24"/>
  <c r="O71" i="24"/>
  <c r="O70" i="24"/>
  <c r="O69" i="24"/>
  <c r="O68" i="24"/>
  <c r="O67" i="24"/>
  <c r="O66" i="24"/>
  <c r="O65" i="24"/>
  <c r="O64" i="24"/>
  <c r="O63" i="24"/>
  <c r="O62" i="24"/>
  <c r="O61" i="24"/>
  <c r="O60" i="24"/>
  <c r="O59" i="24"/>
  <c r="O58" i="24"/>
  <c r="O57" i="24"/>
  <c r="O56" i="24"/>
  <c r="O55" i="24"/>
  <c r="O54" i="24"/>
  <c r="O53" i="24"/>
  <c r="O52" i="24"/>
  <c r="O51" i="24"/>
  <c r="O50" i="24"/>
  <c r="O49" i="24"/>
  <c r="O48" i="24"/>
  <c r="O47" i="24"/>
  <c r="O46" i="24"/>
  <c r="O45" i="24"/>
  <c r="O44" i="24"/>
  <c r="O43" i="24"/>
  <c r="O42" i="24"/>
  <c r="O41" i="24"/>
  <c r="O40" i="24"/>
  <c r="O39" i="24"/>
  <c r="O38" i="24"/>
  <c r="O37" i="24"/>
  <c r="O36" i="24"/>
  <c r="O35" i="24"/>
  <c r="O34" i="24"/>
  <c r="O33" i="24"/>
  <c r="O32" i="24"/>
  <c r="O31" i="24"/>
  <c r="O30" i="24"/>
  <c r="O29" i="24"/>
  <c r="O28" i="24"/>
  <c r="O27" i="24"/>
  <c r="O26" i="24"/>
  <c r="O25" i="24"/>
  <c r="O88" i="25"/>
  <c r="O87" i="25"/>
  <c r="O86" i="25"/>
  <c r="O85" i="25"/>
  <c r="O84" i="25"/>
  <c r="O83" i="25"/>
  <c r="O82" i="25"/>
  <c r="O81" i="25"/>
  <c r="O80" i="25"/>
  <c r="O79" i="25"/>
  <c r="O78" i="25"/>
  <c r="O77" i="25"/>
  <c r="O76" i="25"/>
  <c r="O75" i="25"/>
  <c r="O74" i="25"/>
  <c r="O73" i="25"/>
  <c r="O72" i="25"/>
  <c r="O71" i="25"/>
  <c r="O70" i="25"/>
  <c r="O69" i="25"/>
  <c r="O68" i="25"/>
  <c r="O67" i="25"/>
  <c r="O66" i="25"/>
  <c r="O65" i="25"/>
  <c r="O64" i="25"/>
  <c r="O63" i="25"/>
  <c r="O62" i="25"/>
  <c r="O61" i="25"/>
  <c r="O60" i="25"/>
  <c r="O59" i="25"/>
  <c r="O58" i="25"/>
  <c r="O57" i="25"/>
  <c r="O56" i="25"/>
  <c r="O55" i="25"/>
  <c r="O54" i="25"/>
  <c r="O53" i="25"/>
  <c r="O52" i="25"/>
  <c r="O51" i="25"/>
  <c r="O50" i="25"/>
  <c r="O49" i="25"/>
  <c r="O48" i="25"/>
  <c r="O47" i="25"/>
  <c r="O46" i="25"/>
  <c r="O45" i="25"/>
  <c r="O44" i="25"/>
  <c r="O43" i="25"/>
  <c r="O42" i="25"/>
  <c r="O41" i="25"/>
  <c r="O40" i="25"/>
  <c r="O39" i="25"/>
  <c r="O38" i="25"/>
  <c r="O37" i="25"/>
  <c r="O36" i="25"/>
  <c r="O35" i="25"/>
  <c r="O34" i="25"/>
  <c r="O33" i="25"/>
  <c r="O32" i="25"/>
  <c r="O31" i="25"/>
  <c r="O30" i="25"/>
  <c r="O29" i="25"/>
  <c r="O28" i="25"/>
  <c r="O27" i="25"/>
  <c r="O26" i="25"/>
  <c r="O25" i="25"/>
  <c r="O88" i="26"/>
  <c r="O87" i="26"/>
  <c r="O86" i="26"/>
  <c r="O85" i="26"/>
  <c r="O84" i="26"/>
  <c r="O83" i="26"/>
  <c r="O82" i="26"/>
  <c r="O81" i="26"/>
  <c r="O80" i="26"/>
  <c r="O79" i="26"/>
  <c r="O78" i="26"/>
  <c r="O77" i="26"/>
  <c r="O76" i="26"/>
  <c r="O75" i="26"/>
  <c r="O74" i="26"/>
  <c r="O73" i="26"/>
  <c r="O72" i="26"/>
  <c r="O71" i="26"/>
  <c r="O70" i="26"/>
  <c r="O69" i="26"/>
  <c r="O68" i="26"/>
  <c r="O67" i="26"/>
  <c r="O66" i="26"/>
  <c r="O65" i="26"/>
  <c r="O64" i="26"/>
  <c r="O63" i="26"/>
  <c r="O62" i="26"/>
  <c r="O61" i="26"/>
  <c r="O60" i="26"/>
  <c r="O59" i="26"/>
  <c r="O58" i="26"/>
  <c r="O57" i="26"/>
  <c r="O56" i="26"/>
  <c r="O55" i="26"/>
  <c r="O54" i="26"/>
  <c r="O53" i="26"/>
  <c r="O52" i="26"/>
  <c r="O51" i="26"/>
  <c r="O50" i="26"/>
  <c r="O49" i="26"/>
  <c r="O48" i="26"/>
  <c r="O47" i="26"/>
  <c r="O46" i="26"/>
  <c r="O45" i="26"/>
  <c r="O44" i="26"/>
  <c r="O43" i="26"/>
  <c r="O42" i="26"/>
  <c r="O41" i="26"/>
  <c r="O40" i="26"/>
  <c r="O39" i="26"/>
  <c r="O38" i="26"/>
  <c r="O37" i="26"/>
  <c r="O36" i="26"/>
  <c r="O35" i="26"/>
  <c r="O34" i="26"/>
  <c r="O33" i="26"/>
  <c r="O32" i="26"/>
  <c r="O31" i="26"/>
  <c r="O30" i="26"/>
  <c r="O29" i="26"/>
  <c r="O28" i="26"/>
  <c r="O27" i="26"/>
  <c r="O26" i="26"/>
  <c r="O25" i="26"/>
  <c r="O88" i="27"/>
  <c r="O87" i="27"/>
  <c r="O86" i="27"/>
  <c r="O85" i="27"/>
  <c r="O84" i="27"/>
  <c r="O83" i="27"/>
  <c r="O82" i="27"/>
  <c r="O81" i="27"/>
  <c r="O80" i="27"/>
  <c r="O79" i="27"/>
  <c r="O78" i="27"/>
  <c r="O77" i="27"/>
  <c r="O76" i="27"/>
  <c r="O75" i="27"/>
  <c r="O74" i="27"/>
  <c r="O73" i="27"/>
  <c r="O72" i="27"/>
  <c r="O71" i="27"/>
  <c r="O70" i="27"/>
  <c r="O69" i="27"/>
  <c r="O68" i="27"/>
  <c r="O67" i="27"/>
  <c r="O66" i="27"/>
  <c r="O65" i="27"/>
  <c r="O64" i="27"/>
  <c r="O63" i="27"/>
  <c r="O62" i="27"/>
  <c r="O61" i="27"/>
  <c r="O60" i="27"/>
  <c r="O59" i="27"/>
  <c r="O58" i="27"/>
  <c r="O57" i="27"/>
  <c r="O56" i="27"/>
  <c r="O55" i="27"/>
  <c r="O54" i="27"/>
  <c r="O53" i="27"/>
  <c r="O52" i="27"/>
  <c r="O51" i="27"/>
  <c r="O50" i="27"/>
  <c r="O49" i="27"/>
  <c r="O48" i="27"/>
  <c r="O47" i="27"/>
  <c r="O46" i="27"/>
  <c r="O45" i="27"/>
  <c r="O44" i="27"/>
  <c r="O43" i="27"/>
  <c r="O42" i="27"/>
  <c r="O41" i="27"/>
  <c r="O40" i="27"/>
  <c r="O39" i="27"/>
  <c r="O38" i="27"/>
  <c r="O37" i="27"/>
  <c r="O36" i="27"/>
  <c r="O35" i="27"/>
  <c r="O34" i="27"/>
  <c r="O33" i="27"/>
  <c r="O32" i="27"/>
  <c r="O31" i="27"/>
  <c r="O30" i="27"/>
  <c r="O29" i="27"/>
  <c r="O28" i="27"/>
  <c r="O27" i="27"/>
  <c r="O26" i="27"/>
  <c r="O25" i="27"/>
  <c r="O88" i="28"/>
  <c r="O87" i="28"/>
  <c r="O86" i="28"/>
  <c r="O85" i="28"/>
  <c r="O84" i="28"/>
  <c r="O83" i="28"/>
  <c r="O82" i="28"/>
  <c r="O81" i="28"/>
  <c r="O80" i="28"/>
  <c r="O79" i="28"/>
  <c r="O78" i="28"/>
  <c r="O77" i="28"/>
  <c r="O76" i="28"/>
  <c r="O75" i="28"/>
  <c r="O74" i="28"/>
  <c r="O73" i="28"/>
  <c r="O72" i="28"/>
  <c r="O71" i="28"/>
  <c r="O70" i="28"/>
  <c r="O69" i="28"/>
  <c r="O68" i="28"/>
  <c r="O67" i="28"/>
  <c r="O66" i="28"/>
  <c r="O65" i="28"/>
  <c r="O64" i="28"/>
  <c r="O63" i="28"/>
  <c r="O62" i="28"/>
  <c r="O61" i="28"/>
  <c r="O60" i="28"/>
  <c r="O59" i="28"/>
  <c r="O58" i="28"/>
  <c r="O57" i="28"/>
  <c r="O56" i="28"/>
  <c r="O55" i="28"/>
  <c r="O54" i="28"/>
  <c r="O53" i="28"/>
  <c r="O52" i="28"/>
  <c r="O51" i="28"/>
  <c r="O50" i="28"/>
  <c r="O49" i="28"/>
  <c r="O48" i="28"/>
  <c r="O47" i="28"/>
  <c r="O46" i="28"/>
  <c r="O45" i="28"/>
  <c r="O44" i="28"/>
  <c r="O43" i="28"/>
  <c r="O42" i="28"/>
  <c r="O41" i="28"/>
  <c r="O40" i="28"/>
  <c r="O39" i="28"/>
  <c r="O38" i="28"/>
  <c r="O37" i="28"/>
  <c r="O36" i="28"/>
  <c r="O35" i="28"/>
  <c r="O34" i="28"/>
  <c r="O33" i="28"/>
  <c r="O32" i="28"/>
  <c r="O31" i="28"/>
  <c r="O30" i="28"/>
  <c r="O29" i="28"/>
  <c r="O28" i="28"/>
  <c r="O27" i="28"/>
  <c r="O26" i="28"/>
  <c r="O25" i="28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  <c r="O62" i="29"/>
  <c r="O61" i="29"/>
  <c r="O60" i="29"/>
  <c r="O59" i="29"/>
  <c r="O58" i="29"/>
  <c r="O57" i="29"/>
  <c r="O56" i="29"/>
  <c r="O55" i="29"/>
  <c r="O54" i="29"/>
  <c r="O53" i="29"/>
  <c r="O52" i="29"/>
  <c r="O51" i="29"/>
  <c r="O50" i="29"/>
  <c r="O49" i="29"/>
  <c r="O48" i="29"/>
  <c r="O47" i="29"/>
  <c r="O46" i="29"/>
  <c r="O45" i="29"/>
  <c r="O44" i="29"/>
  <c r="O43" i="29"/>
  <c r="O42" i="29"/>
  <c r="O41" i="29"/>
  <c r="O40" i="29"/>
  <c r="O39" i="29"/>
  <c r="O38" i="29"/>
  <c r="O37" i="29"/>
  <c r="O36" i="29"/>
  <c r="O35" i="29"/>
  <c r="O34" i="29"/>
  <c r="O33" i="29"/>
  <c r="O32" i="29"/>
  <c r="O31" i="29"/>
  <c r="O30" i="29"/>
  <c r="O29" i="29"/>
  <c r="O28" i="29"/>
  <c r="O27" i="29"/>
  <c r="O26" i="29"/>
  <c r="O25" i="29"/>
  <c r="O88" i="30"/>
  <c r="O87" i="30"/>
  <c r="O86" i="30"/>
  <c r="O85" i="30"/>
  <c r="O84" i="30"/>
  <c r="O83" i="30"/>
  <c r="O82" i="30"/>
  <c r="O81" i="30"/>
  <c r="O80" i="30"/>
  <c r="O79" i="30"/>
  <c r="O78" i="30"/>
  <c r="O77" i="30"/>
  <c r="O76" i="30"/>
  <c r="O75" i="30"/>
  <c r="O74" i="30"/>
  <c r="O73" i="30"/>
  <c r="O72" i="30"/>
  <c r="O71" i="30"/>
  <c r="O70" i="30"/>
  <c r="O69" i="30"/>
  <c r="O68" i="30"/>
  <c r="O67" i="30"/>
  <c r="O66" i="30"/>
  <c r="O65" i="30"/>
  <c r="O64" i="30"/>
  <c r="O63" i="30"/>
  <c r="O62" i="30"/>
  <c r="O61" i="30"/>
  <c r="O60" i="30"/>
  <c r="O59" i="30"/>
  <c r="O58" i="30"/>
  <c r="O57" i="30"/>
  <c r="O56" i="30"/>
  <c r="O55" i="30"/>
  <c r="O54" i="30"/>
  <c r="O53" i="30"/>
  <c r="O52" i="30"/>
  <c r="O51" i="30"/>
  <c r="O50" i="30"/>
  <c r="O49" i="30"/>
  <c r="O48" i="30"/>
  <c r="O47" i="30"/>
  <c r="O46" i="30"/>
  <c r="O45" i="30"/>
  <c r="O44" i="30"/>
  <c r="O43" i="30"/>
  <c r="O42" i="30"/>
  <c r="O41" i="30"/>
  <c r="O40" i="30"/>
  <c r="O39" i="30"/>
  <c r="O38" i="30"/>
  <c r="O37" i="30"/>
  <c r="O36" i="30"/>
  <c r="O35" i="30"/>
  <c r="O34" i="30"/>
  <c r="O33" i="30"/>
  <c r="O32" i="30"/>
  <c r="O31" i="30"/>
  <c r="O30" i="30"/>
  <c r="O29" i="30"/>
  <c r="O28" i="30"/>
  <c r="O27" i="30"/>
  <c r="O26" i="30"/>
  <c r="O25" i="30"/>
  <c r="O88" i="31"/>
  <c r="O87" i="31"/>
  <c r="O86" i="31"/>
  <c r="O85" i="31"/>
  <c r="O84" i="31"/>
  <c r="O83" i="31"/>
  <c r="O82" i="31"/>
  <c r="O81" i="31"/>
  <c r="O80" i="31"/>
  <c r="O79" i="31"/>
  <c r="O78" i="31"/>
  <c r="O77" i="31"/>
  <c r="O76" i="31"/>
  <c r="O75" i="31"/>
  <c r="O74" i="31"/>
  <c r="O73" i="31"/>
  <c r="O72" i="31"/>
  <c r="O71" i="31"/>
  <c r="O70" i="31"/>
  <c r="O69" i="31"/>
  <c r="O68" i="31"/>
  <c r="O67" i="31"/>
  <c r="O66" i="31"/>
  <c r="O65" i="31"/>
  <c r="O64" i="31"/>
  <c r="O63" i="31"/>
  <c r="O62" i="31"/>
  <c r="O61" i="31"/>
  <c r="O60" i="31"/>
  <c r="O59" i="31"/>
  <c r="O58" i="31"/>
  <c r="O57" i="31"/>
  <c r="O56" i="31"/>
  <c r="O55" i="31"/>
  <c r="O54" i="31"/>
  <c r="O53" i="31"/>
  <c r="O52" i="31"/>
  <c r="O51" i="31"/>
  <c r="O50" i="31"/>
  <c r="O49" i="31"/>
  <c r="O48" i="31"/>
  <c r="O47" i="31"/>
  <c r="O46" i="31"/>
  <c r="O45" i="31"/>
  <c r="O44" i="31"/>
  <c r="O43" i="31"/>
  <c r="O42" i="31"/>
  <c r="O41" i="31"/>
  <c r="O40" i="31"/>
  <c r="O39" i="31"/>
  <c r="O38" i="31"/>
  <c r="O37" i="31"/>
  <c r="O36" i="31"/>
  <c r="O35" i="31"/>
  <c r="O34" i="31"/>
  <c r="O33" i="31"/>
  <c r="O32" i="31"/>
  <c r="O31" i="31"/>
  <c r="O30" i="31"/>
  <c r="O29" i="31"/>
  <c r="O28" i="31"/>
  <c r="O27" i="31"/>
  <c r="O26" i="31"/>
  <c r="O25" i="31"/>
  <c r="O88" i="32"/>
  <c r="O87" i="32"/>
  <c r="O86" i="32"/>
  <c r="O85" i="32"/>
  <c r="O84" i="32"/>
  <c r="O83" i="32"/>
  <c r="O82" i="32"/>
  <c r="O81" i="32"/>
  <c r="O80" i="32"/>
  <c r="O79" i="32"/>
  <c r="O78" i="32"/>
  <c r="O77" i="32"/>
  <c r="O76" i="32"/>
  <c r="O75" i="32"/>
  <c r="O74" i="32"/>
  <c r="O73" i="32"/>
  <c r="O72" i="32"/>
  <c r="O71" i="32"/>
  <c r="O70" i="32"/>
  <c r="O69" i="32"/>
  <c r="O68" i="32"/>
  <c r="O67" i="32"/>
  <c r="O66" i="32"/>
  <c r="O65" i="32"/>
  <c r="O64" i="32"/>
  <c r="O63" i="32"/>
  <c r="O62" i="32"/>
  <c r="O61" i="32"/>
  <c r="O60" i="32"/>
  <c r="O59" i="32"/>
  <c r="O58" i="32"/>
  <c r="O57" i="32"/>
  <c r="O56" i="32"/>
  <c r="O55" i="32"/>
  <c r="O54" i="32"/>
  <c r="O53" i="32"/>
  <c r="O52" i="32"/>
  <c r="O51" i="32"/>
  <c r="O50" i="32"/>
  <c r="O49" i="32"/>
  <c r="O48" i="32"/>
  <c r="O47" i="32"/>
  <c r="O46" i="32"/>
  <c r="O45" i="32"/>
  <c r="O44" i="32"/>
  <c r="O43" i="32"/>
  <c r="O42" i="32"/>
  <c r="O41" i="32"/>
  <c r="O40" i="32"/>
  <c r="O39" i="32"/>
  <c r="O38" i="32"/>
  <c r="O37" i="32"/>
  <c r="O36" i="32"/>
  <c r="O35" i="32"/>
  <c r="O34" i="32"/>
  <c r="O33" i="32"/>
  <c r="O32" i="32"/>
  <c r="O31" i="32"/>
  <c r="O30" i="32"/>
  <c r="O29" i="32"/>
  <c r="O28" i="32"/>
  <c r="O27" i="32"/>
  <c r="O26" i="32"/>
  <c r="O25" i="32"/>
  <c r="O88" i="33"/>
  <c r="O87" i="33"/>
  <c r="O86" i="33"/>
  <c r="O85" i="33"/>
  <c r="O84" i="33"/>
  <c r="O83" i="33"/>
  <c r="O82" i="33"/>
  <c r="O81" i="33"/>
  <c r="O80" i="33"/>
  <c r="O79" i="33"/>
  <c r="O78" i="33"/>
  <c r="O77" i="33"/>
  <c r="O76" i="33"/>
  <c r="O75" i="33"/>
  <c r="O74" i="33"/>
  <c r="O73" i="33"/>
  <c r="O72" i="33"/>
  <c r="O71" i="33"/>
  <c r="O70" i="33"/>
  <c r="O69" i="33"/>
  <c r="O68" i="33"/>
  <c r="O67" i="33"/>
  <c r="O66" i="33"/>
  <c r="O65" i="33"/>
  <c r="O64" i="33"/>
  <c r="O63" i="33"/>
  <c r="O62" i="33"/>
  <c r="O61" i="33"/>
  <c r="O60" i="33"/>
  <c r="O59" i="33"/>
  <c r="O58" i="33"/>
  <c r="O57" i="33"/>
  <c r="O56" i="33"/>
  <c r="O55" i="33"/>
  <c r="O54" i="33"/>
  <c r="O53" i="33"/>
  <c r="O52" i="33"/>
  <c r="O51" i="33"/>
  <c r="O50" i="33"/>
  <c r="O49" i="33"/>
  <c r="O48" i="33"/>
  <c r="O47" i="33"/>
  <c r="O46" i="33"/>
  <c r="O45" i="33"/>
  <c r="O44" i="33"/>
  <c r="O43" i="33"/>
  <c r="O42" i="33"/>
  <c r="O41" i="33"/>
  <c r="O40" i="33"/>
  <c r="O39" i="33"/>
  <c r="O38" i="33"/>
  <c r="O37" i="33"/>
  <c r="O36" i="33"/>
  <c r="O35" i="33"/>
  <c r="O34" i="33"/>
  <c r="O33" i="33"/>
  <c r="O32" i="33"/>
  <c r="O31" i="33"/>
  <c r="O30" i="33"/>
  <c r="O29" i="33"/>
  <c r="O28" i="33"/>
  <c r="O27" i="33"/>
  <c r="O26" i="33"/>
  <c r="O25" i="3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5" i="39"/>
  <c r="G26" i="39" l="1"/>
  <c r="G26" i="38"/>
  <c r="G27" i="38" s="1"/>
  <c r="G28" i="38" s="1"/>
  <c r="G29" i="38" s="1"/>
  <c r="G30" i="38" s="1"/>
  <c r="G31" i="38" s="1"/>
  <c r="G32" i="38" s="1"/>
  <c r="G33" i="38" s="1"/>
  <c r="G34" i="38" s="1"/>
  <c r="G35" i="38" s="1"/>
  <c r="G36" i="38" s="1"/>
  <c r="G37" i="38" s="1"/>
  <c r="G38" i="38" s="1"/>
  <c r="G39" i="38" s="1"/>
  <c r="G40" i="38" s="1"/>
  <c r="G41" i="38" s="1"/>
  <c r="G42" i="38" s="1"/>
  <c r="G43" i="38" s="1"/>
  <c r="G44" i="38" s="1"/>
  <c r="G45" i="38" s="1"/>
  <c r="G46" i="38" s="1"/>
  <c r="G47" i="38" s="1"/>
  <c r="G48" i="38" s="1"/>
  <c r="G49" i="38" s="1"/>
  <c r="G50" i="38" s="1"/>
  <c r="G51" i="38" s="1"/>
  <c r="G52" i="38" s="1"/>
  <c r="G53" i="38" s="1"/>
  <c r="G54" i="38" s="1"/>
  <c r="G55" i="38" s="1"/>
  <c r="G56" i="38" s="1"/>
  <c r="G57" i="38" s="1"/>
  <c r="G58" i="38" s="1"/>
  <c r="G59" i="38" s="1"/>
  <c r="G60" i="38" s="1"/>
  <c r="G61" i="38" s="1"/>
  <c r="G62" i="38" s="1"/>
  <c r="G63" i="38" s="1"/>
  <c r="G64" i="38" s="1"/>
  <c r="G65" i="38" s="1"/>
  <c r="G66" i="38" s="1"/>
  <c r="G67" i="38" s="1"/>
  <c r="G68" i="38" s="1"/>
  <c r="G69" i="38" s="1"/>
  <c r="G70" i="38" s="1"/>
  <c r="G71" i="38" s="1"/>
  <c r="G72" i="38" s="1"/>
  <c r="G73" i="38" s="1"/>
  <c r="G74" i="38" s="1"/>
  <c r="G75" i="38" s="1"/>
  <c r="G76" i="38" s="1"/>
  <c r="G77" i="38" s="1"/>
  <c r="G78" i="38" s="1"/>
  <c r="G79" i="38" s="1"/>
  <c r="G80" i="38" s="1"/>
  <c r="G81" i="38" s="1"/>
  <c r="G82" i="38" s="1"/>
  <c r="G83" i="38" s="1"/>
  <c r="G84" i="38" s="1"/>
  <c r="G85" i="38" s="1"/>
  <c r="G86" i="38" s="1"/>
  <c r="G87" i="38" s="1"/>
  <c r="G88" i="38" s="1"/>
  <c r="G26" i="35"/>
  <c r="G27" i="35" s="1"/>
  <c r="G28" i="35" s="1"/>
  <c r="G29" i="35" s="1"/>
  <c r="G30" i="35" s="1"/>
  <c r="G31" i="35" s="1"/>
  <c r="G32" i="35" s="1"/>
  <c r="G33" i="35" s="1"/>
  <c r="G34" i="35" s="1"/>
  <c r="G35" i="35" s="1"/>
  <c r="G36" i="35" s="1"/>
  <c r="G37" i="35" s="1"/>
  <c r="G38" i="35" s="1"/>
  <c r="G39" i="35" s="1"/>
  <c r="G40" i="35" s="1"/>
  <c r="G41" i="35" s="1"/>
  <c r="G42" i="35" s="1"/>
  <c r="G43" i="35" s="1"/>
  <c r="G44" i="35" s="1"/>
  <c r="G45" i="35" s="1"/>
  <c r="G46" i="35" s="1"/>
  <c r="G47" i="35" s="1"/>
  <c r="G48" i="35" s="1"/>
  <c r="G49" i="35" s="1"/>
  <c r="G50" i="35" s="1"/>
  <c r="G51" i="35" s="1"/>
  <c r="G52" i="35" s="1"/>
  <c r="G53" i="35" s="1"/>
  <c r="G54" i="35" s="1"/>
  <c r="G55" i="35" s="1"/>
  <c r="G56" i="35" s="1"/>
  <c r="G57" i="35" s="1"/>
  <c r="G58" i="35" s="1"/>
  <c r="G59" i="35" s="1"/>
  <c r="G60" i="35" s="1"/>
  <c r="G61" i="35" s="1"/>
  <c r="G62" i="35" s="1"/>
  <c r="G63" i="35" s="1"/>
  <c r="G64" i="35" s="1"/>
  <c r="G65" i="35" s="1"/>
  <c r="G66" i="35" s="1"/>
  <c r="G67" i="35" s="1"/>
  <c r="G68" i="35" s="1"/>
  <c r="G69" i="35" s="1"/>
  <c r="G70" i="35" s="1"/>
  <c r="G71" i="35" s="1"/>
  <c r="G72" i="35" s="1"/>
  <c r="G73" i="35" s="1"/>
  <c r="G74" i="35" s="1"/>
  <c r="G75" i="35" s="1"/>
  <c r="G76" i="35" s="1"/>
  <c r="G77" i="35" s="1"/>
  <c r="G78" i="35" s="1"/>
  <c r="G79" i="35" s="1"/>
  <c r="G80" i="35" s="1"/>
  <c r="G81" i="35" s="1"/>
  <c r="G82" i="35" s="1"/>
  <c r="G83" i="35" s="1"/>
  <c r="G84" i="35" s="1"/>
  <c r="G85" i="35" s="1"/>
  <c r="G86" i="35" s="1"/>
  <c r="G87" i="35" s="1"/>
  <c r="G88" i="35" s="1"/>
  <c r="G26" i="34"/>
  <c r="G27" i="34" s="1"/>
  <c r="G28" i="34" s="1"/>
  <c r="G29" i="34" s="1"/>
  <c r="G30" i="34" s="1"/>
  <c r="G31" i="34" s="1"/>
  <c r="G32" i="34" s="1"/>
  <c r="G33" i="34" s="1"/>
  <c r="G34" i="34" s="1"/>
  <c r="G35" i="34" s="1"/>
  <c r="G36" i="34" s="1"/>
  <c r="G37" i="34" s="1"/>
  <c r="G38" i="34" s="1"/>
  <c r="G39" i="34" s="1"/>
  <c r="G40" i="34" s="1"/>
  <c r="G41" i="34" s="1"/>
  <c r="G42" i="34" s="1"/>
  <c r="G43" i="34" s="1"/>
  <c r="G44" i="34" s="1"/>
  <c r="G45" i="34" s="1"/>
  <c r="G46" i="34" s="1"/>
  <c r="G47" i="34" s="1"/>
  <c r="G48" i="34" s="1"/>
  <c r="G49" i="34" s="1"/>
  <c r="G50" i="34" s="1"/>
  <c r="G51" i="34" s="1"/>
  <c r="G52" i="34" s="1"/>
  <c r="G53" i="34" s="1"/>
  <c r="G54" i="34" s="1"/>
  <c r="G55" i="34" s="1"/>
  <c r="G56" i="34" s="1"/>
  <c r="G57" i="34" s="1"/>
  <c r="G58" i="34" s="1"/>
  <c r="G59" i="34" s="1"/>
  <c r="G60" i="34" s="1"/>
  <c r="G61" i="34" s="1"/>
  <c r="G62" i="34" s="1"/>
  <c r="G63" i="34" s="1"/>
  <c r="G64" i="34" s="1"/>
  <c r="G65" i="34" s="1"/>
  <c r="G66" i="34" s="1"/>
  <c r="G67" i="34" s="1"/>
  <c r="G68" i="34" s="1"/>
  <c r="G69" i="34" s="1"/>
  <c r="G70" i="34" s="1"/>
  <c r="G71" i="34" s="1"/>
  <c r="G72" i="34" s="1"/>
  <c r="G73" i="34" s="1"/>
  <c r="G74" i="34" s="1"/>
  <c r="G75" i="34" s="1"/>
  <c r="G76" i="34" s="1"/>
  <c r="G77" i="34" s="1"/>
  <c r="G78" i="34" s="1"/>
  <c r="G79" i="34" s="1"/>
  <c r="G80" i="34" s="1"/>
  <c r="G81" i="34" s="1"/>
  <c r="G82" i="34" s="1"/>
  <c r="G83" i="34" s="1"/>
  <c r="G84" i="34" s="1"/>
  <c r="G85" i="34" s="1"/>
  <c r="G86" i="34" s="1"/>
  <c r="G87" i="34" s="1"/>
  <c r="G88" i="34" s="1"/>
  <c r="G26" i="30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G53" i="30" s="1"/>
  <c r="G54" i="30" s="1"/>
  <c r="G55" i="30" s="1"/>
  <c r="G56" i="30" s="1"/>
  <c r="G57" i="30" s="1"/>
  <c r="G58" i="30" s="1"/>
  <c r="G59" i="30" s="1"/>
  <c r="G60" i="30" s="1"/>
  <c r="G61" i="30" s="1"/>
  <c r="G62" i="30" s="1"/>
  <c r="G63" i="30" s="1"/>
  <c r="G64" i="30" s="1"/>
  <c r="G65" i="30" s="1"/>
  <c r="G66" i="30" s="1"/>
  <c r="G67" i="30" s="1"/>
  <c r="G68" i="30" s="1"/>
  <c r="G69" i="30" s="1"/>
  <c r="G70" i="30" s="1"/>
  <c r="G71" i="30" s="1"/>
  <c r="G72" i="30" s="1"/>
  <c r="G73" i="30" s="1"/>
  <c r="G74" i="30" s="1"/>
  <c r="G75" i="30" s="1"/>
  <c r="G76" i="30" s="1"/>
  <c r="G77" i="30" s="1"/>
  <c r="G78" i="30" s="1"/>
  <c r="G79" i="30" s="1"/>
  <c r="G80" i="30" s="1"/>
  <c r="G81" i="30" s="1"/>
  <c r="G82" i="30" s="1"/>
  <c r="G83" i="30" s="1"/>
  <c r="G84" i="30" s="1"/>
  <c r="G85" i="30" s="1"/>
  <c r="G86" i="30" s="1"/>
  <c r="G87" i="30" s="1"/>
  <c r="G88" i="30" s="1"/>
  <c r="G27" i="28"/>
  <c r="G28" i="28" s="1"/>
  <c r="G29" i="28" s="1"/>
  <c r="G30" i="28" s="1"/>
  <c r="G31" i="28" s="1"/>
  <c r="G32" i="28" s="1"/>
  <c r="G33" i="28" s="1"/>
  <c r="G34" i="28" s="1"/>
  <c r="G35" i="28" s="1"/>
  <c r="G36" i="28" s="1"/>
  <c r="G37" i="28" s="1"/>
  <c r="G38" i="28" s="1"/>
  <c r="G39" i="28" s="1"/>
  <c r="G40" i="28" s="1"/>
  <c r="G41" i="28" s="1"/>
  <c r="G42" i="28" s="1"/>
  <c r="G43" i="28" s="1"/>
  <c r="G44" i="28" s="1"/>
  <c r="G45" i="28" s="1"/>
  <c r="G46" i="28" s="1"/>
  <c r="G47" i="28" s="1"/>
  <c r="G48" i="28" s="1"/>
  <c r="G49" i="28" s="1"/>
  <c r="G50" i="28" s="1"/>
  <c r="G51" i="28" s="1"/>
  <c r="G52" i="28" s="1"/>
  <c r="G53" i="28" s="1"/>
  <c r="G54" i="28" s="1"/>
  <c r="G55" i="28" s="1"/>
  <c r="G56" i="28" s="1"/>
  <c r="G57" i="28" s="1"/>
  <c r="G58" i="28" s="1"/>
  <c r="G59" i="28" s="1"/>
  <c r="G60" i="28" s="1"/>
  <c r="G61" i="28" s="1"/>
  <c r="G62" i="28" s="1"/>
  <c r="G63" i="28" s="1"/>
  <c r="G64" i="28" s="1"/>
  <c r="G65" i="28" s="1"/>
  <c r="G66" i="28" s="1"/>
  <c r="G67" i="28" s="1"/>
  <c r="G68" i="28" s="1"/>
  <c r="G69" i="28" s="1"/>
  <c r="G70" i="28" s="1"/>
  <c r="G71" i="28" s="1"/>
  <c r="G72" i="28" s="1"/>
  <c r="G73" i="28" s="1"/>
  <c r="G74" i="28" s="1"/>
  <c r="G75" i="28" s="1"/>
  <c r="G76" i="28" s="1"/>
  <c r="G77" i="28" s="1"/>
  <c r="G78" i="28" s="1"/>
  <c r="G79" i="28" s="1"/>
  <c r="G80" i="28" s="1"/>
  <c r="G81" i="28" s="1"/>
  <c r="G82" i="28" s="1"/>
  <c r="G83" i="28" s="1"/>
  <c r="G84" i="28" s="1"/>
  <c r="G85" i="28" s="1"/>
  <c r="G86" i="28" s="1"/>
  <c r="G87" i="28" s="1"/>
  <c r="G88" i="28" s="1"/>
  <c r="G26" i="28"/>
  <c r="G27" i="26"/>
  <c r="G28" i="26"/>
  <c r="G29" i="26" s="1"/>
  <c r="G30" i="26" s="1"/>
  <c r="G31" i="26" s="1"/>
  <c r="G32" i="26" s="1"/>
  <c r="G33" i="26" s="1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G52" i="26" s="1"/>
  <c r="G53" i="26" s="1"/>
  <c r="G54" i="26" s="1"/>
  <c r="G55" i="26" s="1"/>
  <c r="G56" i="26" s="1"/>
  <c r="G57" i="26" s="1"/>
  <c r="G58" i="26" s="1"/>
  <c r="G59" i="26" s="1"/>
  <c r="G60" i="26" s="1"/>
  <c r="G61" i="26" s="1"/>
  <c r="G62" i="26" s="1"/>
  <c r="G63" i="26" s="1"/>
  <c r="G64" i="26" s="1"/>
  <c r="G65" i="26" s="1"/>
  <c r="G66" i="26" s="1"/>
  <c r="G67" i="26" s="1"/>
  <c r="G68" i="26" s="1"/>
  <c r="G69" i="26" s="1"/>
  <c r="G70" i="26" s="1"/>
  <c r="G71" i="26" s="1"/>
  <c r="G72" i="26" s="1"/>
  <c r="G73" i="26" s="1"/>
  <c r="G74" i="26" s="1"/>
  <c r="G75" i="26" s="1"/>
  <c r="G76" i="26" s="1"/>
  <c r="G77" i="26" s="1"/>
  <c r="G78" i="26" s="1"/>
  <c r="G79" i="26" s="1"/>
  <c r="G80" i="26" s="1"/>
  <c r="G81" i="26" s="1"/>
  <c r="G82" i="26" s="1"/>
  <c r="G83" i="26" s="1"/>
  <c r="G84" i="26" s="1"/>
  <c r="G85" i="26" s="1"/>
  <c r="G86" i="26" s="1"/>
  <c r="G87" i="26" s="1"/>
  <c r="G88" i="26" s="1"/>
  <c r="G26" i="26"/>
  <c r="G27" i="39" l="1"/>
  <c r="O26" i="39"/>
  <c r="E26" i="39"/>
  <c r="B26" i="39"/>
  <c r="J26" i="39" s="1"/>
  <c r="L25" i="39"/>
  <c r="J25" i="39"/>
  <c r="I25" i="39"/>
  <c r="L19" i="39"/>
  <c r="L18" i="39"/>
  <c r="E28" i="38"/>
  <c r="L26" i="38"/>
  <c r="E26" i="38"/>
  <c r="E27" i="38" s="1"/>
  <c r="L27" i="38" s="1"/>
  <c r="B26" i="38"/>
  <c r="L25" i="38"/>
  <c r="J25" i="38"/>
  <c r="I25" i="38"/>
  <c r="K25" i="38" s="1"/>
  <c r="L19" i="38"/>
  <c r="L18" i="38"/>
  <c r="E29" i="37"/>
  <c r="E30" i="37" s="1"/>
  <c r="L30" i="37" s="1"/>
  <c r="E27" i="37"/>
  <c r="E28" i="37" s="1"/>
  <c r="L28" i="37" s="1"/>
  <c r="J26" i="37"/>
  <c r="E26" i="37"/>
  <c r="L26" i="37" s="1"/>
  <c r="B26" i="37"/>
  <c r="B27" i="37" s="1"/>
  <c r="L25" i="37"/>
  <c r="J25" i="37"/>
  <c r="I25" i="37"/>
  <c r="L19" i="37"/>
  <c r="L18" i="37"/>
  <c r="E29" i="36"/>
  <c r="L27" i="36"/>
  <c r="E27" i="36"/>
  <c r="E28" i="36" s="1"/>
  <c r="L28" i="36" s="1"/>
  <c r="J26" i="36"/>
  <c r="E26" i="36"/>
  <c r="L26" i="36" s="1"/>
  <c r="B26" i="36"/>
  <c r="I26" i="36" s="1"/>
  <c r="L25" i="36"/>
  <c r="J25" i="36"/>
  <c r="I25" i="36"/>
  <c r="L19" i="36"/>
  <c r="L18" i="36"/>
  <c r="L27" i="35"/>
  <c r="E27" i="35"/>
  <c r="E28" i="35" s="1"/>
  <c r="L28" i="35" s="1"/>
  <c r="B27" i="35"/>
  <c r="E26" i="35"/>
  <c r="L26" i="35" s="1"/>
  <c r="B26" i="35"/>
  <c r="L25" i="35"/>
  <c r="J25" i="35"/>
  <c r="I25" i="35"/>
  <c r="L19" i="35"/>
  <c r="L18" i="35"/>
  <c r="I26" i="34"/>
  <c r="E26" i="34"/>
  <c r="E27" i="34" s="1"/>
  <c r="B26" i="34"/>
  <c r="J26" i="34" s="1"/>
  <c r="L25" i="34"/>
  <c r="J25" i="34"/>
  <c r="I25" i="34"/>
  <c r="K25" i="34" s="1"/>
  <c r="L19" i="34"/>
  <c r="L18" i="34"/>
  <c r="E28" i="33"/>
  <c r="E29" i="33" s="1"/>
  <c r="L29" i="33" s="1"/>
  <c r="L26" i="33"/>
  <c r="E26" i="33"/>
  <c r="E27" i="33" s="1"/>
  <c r="L27" i="33" s="1"/>
  <c r="B26" i="33"/>
  <c r="L25" i="33"/>
  <c r="J25" i="33"/>
  <c r="I25" i="33"/>
  <c r="K25" i="33" s="1"/>
  <c r="L19" i="33"/>
  <c r="L18" i="33"/>
  <c r="E27" i="32"/>
  <c r="J26" i="32"/>
  <c r="I26" i="32"/>
  <c r="E26" i="32"/>
  <c r="L26" i="32" s="1"/>
  <c r="B26" i="32"/>
  <c r="B27" i="32" s="1"/>
  <c r="L25" i="32"/>
  <c r="J25" i="32"/>
  <c r="K25" i="32" s="1"/>
  <c r="I25" i="32"/>
  <c r="L19" i="32"/>
  <c r="L18" i="32"/>
  <c r="J27" i="31"/>
  <c r="E27" i="31"/>
  <c r="E28" i="31" s="1"/>
  <c r="B27" i="31"/>
  <c r="L26" i="31"/>
  <c r="J26" i="31"/>
  <c r="I26" i="31"/>
  <c r="E26" i="31"/>
  <c r="B26" i="31"/>
  <c r="L25" i="31"/>
  <c r="J25" i="31"/>
  <c r="K25" i="31" s="1"/>
  <c r="I25" i="31"/>
  <c r="L19" i="31"/>
  <c r="L18" i="31"/>
  <c r="E27" i="30"/>
  <c r="L27" i="30" s="1"/>
  <c r="B27" i="30"/>
  <c r="J27" i="30" s="1"/>
  <c r="L26" i="30"/>
  <c r="J26" i="30"/>
  <c r="I26" i="30"/>
  <c r="E26" i="30"/>
  <c r="B26" i="30"/>
  <c r="L25" i="30"/>
  <c r="J25" i="30"/>
  <c r="I25" i="30"/>
  <c r="K25" i="30" s="1"/>
  <c r="L19" i="30"/>
  <c r="L18" i="30"/>
  <c r="E28" i="29"/>
  <c r="L28" i="29" s="1"/>
  <c r="L26" i="29"/>
  <c r="J26" i="29"/>
  <c r="E26" i="29"/>
  <c r="E27" i="29" s="1"/>
  <c r="L27" i="29" s="1"/>
  <c r="B26" i="29"/>
  <c r="L25" i="29"/>
  <c r="J25" i="29"/>
  <c r="I25" i="29"/>
  <c r="L19" i="29"/>
  <c r="L18" i="29"/>
  <c r="J26" i="28"/>
  <c r="E26" i="28"/>
  <c r="L26" i="28" s="1"/>
  <c r="B26" i="28"/>
  <c r="L25" i="28"/>
  <c r="J25" i="28"/>
  <c r="I25" i="28"/>
  <c r="K25" i="28" s="1"/>
  <c r="L19" i="28"/>
  <c r="L18" i="28"/>
  <c r="B27" i="27"/>
  <c r="J26" i="27"/>
  <c r="I26" i="27"/>
  <c r="E26" i="27"/>
  <c r="B26" i="27"/>
  <c r="L25" i="27"/>
  <c r="J25" i="27"/>
  <c r="I25" i="27"/>
  <c r="L19" i="27"/>
  <c r="L18" i="27"/>
  <c r="E31" i="26"/>
  <c r="E29" i="26"/>
  <c r="E30" i="26" s="1"/>
  <c r="L30" i="26" s="1"/>
  <c r="L27" i="26"/>
  <c r="E27" i="26"/>
  <c r="E28" i="26" s="1"/>
  <c r="L28" i="26" s="1"/>
  <c r="E26" i="26"/>
  <c r="L26" i="26" s="1"/>
  <c r="B26" i="26"/>
  <c r="L25" i="26"/>
  <c r="J25" i="26"/>
  <c r="I25" i="26"/>
  <c r="L19" i="26"/>
  <c r="L18" i="26"/>
  <c r="L26" i="25"/>
  <c r="E26" i="25"/>
  <c r="E27" i="25" s="1"/>
  <c r="L27" i="25" s="1"/>
  <c r="B26" i="25"/>
  <c r="L25" i="25"/>
  <c r="J25" i="25"/>
  <c r="I25" i="25"/>
  <c r="K25" i="25" s="1"/>
  <c r="L19" i="25"/>
  <c r="L18" i="25"/>
  <c r="L26" i="24"/>
  <c r="J26" i="24"/>
  <c r="E26" i="24"/>
  <c r="E27" i="24" s="1"/>
  <c r="B26" i="24"/>
  <c r="L25" i="24"/>
  <c r="J25" i="24"/>
  <c r="I25" i="24"/>
  <c r="L19" i="24"/>
  <c r="L18" i="24"/>
  <c r="I26" i="23"/>
  <c r="E26" i="23"/>
  <c r="L26" i="23" s="1"/>
  <c r="B26" i="23"/>
  <c r="J26" i="23" s="1"/>
  <c r="L25" i="23"/>
  <c r="J25" i="23"/>
  <c r="K25" i="23" s="1"/>
  <c r="I25" i="23"/>
  <c r="L19" i="23"/>
  <c r="L18" i="23"/>
  <c r="E27" i="22"/>
  <c r="J26" i="22"/>
  <c r="E26" i="22"/>
  <c r="L26" i="22" s="1"/>
  <c r="B26" i="22"/>
  <c r="B27" i="22" s="1"/>
  <c r="J27" i="22" s="1"/>
  <c r="L25" i="22"/>
  <c r="J25" i="22"/>
  <c r="I25" i="22"/>
  <c r="L19" i="22"/>
  <c r="L18" i="22"/>
  <c r="B27" i="39" l="1"/>
  <c r="B28" i="39" s="1"/>
  <c r="J28" i="39" s="1"/>
  <c r="I26" i="39"/>
  <c r="G28" i="39"/>
  <c r="O27" i="39"/>
  <c r="K25" i="39"/>
  <c r="K25" i="37"/>
  <c r="K25" i="36"/>
  <c r="K26" i="36"/>
  <c r="K25" i="35"/>
  <c r="K25" i="27"/>
  <c r="K25" i="26"/>
  <c r="K25" i="24"/>
  <c r="K26" i="23"/>
  <c r="E27" i="39"/>
  <c r="L26" i="39"/>
  <c r="K26" i="39"/>
  <c r="J26" i="38"/>
  <c r="B27" i="38"/>
  <c r="I26" i="38"/>
  <c r="K26" i="38" s="1"/>
  <c r="E29" i="38"/>
  <c r="L28" i="38"/>
  <c r="L29" i="37"/>
  <c r="J27" i="37"/>
  <c r="B28" i="37"/>
  <c r="I27" i="37"/>
  <c r="L27" i="37"/>
  <c r="E31" i="37"/>
  <c r="I26" i="37"/>
  <c r="K26" i="37" s="1"/>
  <c r="B27" i="36"/>
  <c r="E30" i="36"/>
  <c r="L29" i="36"/>
  <c r="J27" i="35"/>
  <c r="K27" i="35" s="1"/>
  <c r="I27" i="35"/>
  <c r="B28" i="35"/>
  <c r="J26" i="35"/>
  <c r="I26" i="35"/>
  <c r="K26" i="35" s="1"/>
  <c r="E29" i="35"/>
  <c r="B27" i="34"/>
  <c r="L27" i="34"/>
  <c r="E28" i="34"/>
  <c r="K26" i="34"/>
  <c r="L26" i="34"/>
  <c r="J26" i="33"/>
  <c r="B27" i="33"/>
  <c r="I26" i="33"/>
  <c r="K26" i="33" s="1"/>
  <c r="E30" i="33"/>
  <c r="L28" i="33"/>
  <c r="J27" i="32"/>
  <c r="E28" i="32"/>
  <c r="L27" i="32"/>
  <c r="I27" i="32"/>
  <c r="B28" i="32"/>
  <c r="K26" i="32"/>
  <c r="E29" i="31"/>
  <c r="L28" i="31"/>
  <c r="K26" i="31"/>
  <c r="L27" i="31"/>
  <c r="I27" i="31"/>
  <c r="K27" i="31" s="1"/>
  <c r="B28" i="31"/>
  <c r="K26" i="30"/>
  <c r="E28" i="30"/>
  <c r="B28" i="30"/>
  <c r="I27" i="30"/>
  <c r="K27" i="30" s="1"/>
  <c r="E29" i="29"/>
  <c r="B27" i="29"/>
  <c r="I26" i="29"/>
  <c r="K26" i="29" s="1"/>
  <c r="K25" i="29"/>
  <c r="E27" i="28"/>
  <c r="B27" i="28"/>
  <c r="I26" i="28"/>
  <c r="K26" i="28" s="1"/>
  <c r="B28" i="27"/>
  <c r="I27" i="27"/>
  <c r="J27" i="27"/>
  <c r="L26" i="27"/>
  <c r="E27" i="27"/>
  <c r="K26" i="27"/>
  <c r="E32" i="26"/>
  <c r="L31" i="26"/>
  <c r="J26" i="26"/>
  <c r="B27" i="26"/>
  <c r="I26" i="26"/>
  <c r="L29" i="26"/>
  <c r="J26" i="25"/>
  <c r="I26" i="25"/>
  <c r="K26" i="25" s="1"/>
  <c r="B27" i="25"/>
  <c r="E28" i="25"/>
  <c r="L27" i="24"/>
  <c r="E28" i="24"/>
  <c r="B27" i="24"/>
  <c r="I26" i="24"/>
  <c r="K26" i="24" s="1"/>
  <c r="B27" i="23"/>
  <c r="E27" i="23"/>
  <c r="K25" i="22"/>
  <c r="B28" i="22"/>
  <c r="E28" i="22"/>
  <c r="L27" i="22"/>
  <c r="I26" i="22"/>
  <c r="K26" i="22" s="1"/>
  <c r="I27" i="22"/>
  <c r="K27" i="22" s="1"/>
  <c r="I27" i="39" l="1"/>
  <c r="K27" i="39" s="1"/>
  <c r="B29" i="39"/>
  <c r="J27" i="39"/>
  <c r="I28" i="39"/>
  <c r="K28" i="39" s="1"/>
  <c r="G29" i="39"/>
  <c r="O28" i="39"/>
  <c r="K27" i="37"/>
  <c r="K27" i="32"/>
  <c r="K27" i="27"/>
  <c r="K26" i="26"/>
  <c r="L27" i="39"/>
  <c r="E28" i="39"/>
  <c r="J29" i="39"/>
  <c r="I29" i="39"/>
  <c r="B30" i="39"/>
  <c r="B28" i="38"/>
  <c r="J27" i="38"/>
  <c r="I27" i="38"/>
  <c r="K27" i="38" s="1"/>
  <c r="L29" i="38"/>
  <c r="E30" i="38"/>
  <c r="B29" i="37"/>
  <c r="I28" i="37"/>
  <c r="J28" i="37"/>
  <c r="K28" i="37" s="1"/>
  <c r="E32" i="37"/>
  <c r="L31" i="37"/>
  <c r="L30" i="36"/>
  <c r="E31" i="36"/>
  <c r="J27" i="36"/>
  <c r="B28" i="36"/>
  <c r="I27" i="36"/>
  <c r="K27" i="36" s="1"/>
  <c r="E30" i="35"/>
  <c r="L29" i="35"/>
  <c r="I28" i="35"/>
  <c r="B29" i="35"/>
  <c r="J28" i="35"/>
  <c r="E29" i="34"/>
  <c r="L28" i="34"/>
  <c r="J27" i="34"/>
  <c r="B28" i="34"/>
  <c r="I27" i="34"/>
  <c r="B28" i="33"/>
  <c r="J27" i="33"/>
  <c r="K27" i="33" s="1"/>
  <c r="I27" i="33"/>
  <c r="E31" i="33"/>
  <c r="L30" i="33"/>
  <c r="L28" i="32"/>
  <c r="E29" i="32"/>
  <c r="J28" i="32"/>
  <c r="B29" i="32"/>
  <c r="I28" i="32"/>
  <c r="L29" i="31"/>
  <c r="E30" i="31"/>
  <c r="B29" i="31"/>
  <c r="I28" i="31"/>
  <c r="J28" i="31"/>
  <c r="K28" i="31" s="1"/>
  <c r="I28" i="30"/>
  <c r="J28" i="30"/>
  <c r="B29" i="30"/>
  <c r="L28" i="30"/>
  <c r="E29" i="30"/>
  <c r="B28" i="29"/>
  <c r="I27" i="29"/>
  <c r="J27" i="29"/>
  <c r="L29" i="29"/>
  <c r="E30" i="29"/>
  <c r="I27" i="28"/>
  <c r="B28" i="28"/>
  <c r="J27" i="28"/>
  <c r="E28" i="28"/>
  <c r="L27" i="28"/>
  <c r="E28" i="27"/>
  <c r="L27" i="27"/>
  <c r="J28" i="27"/>
  <c r="B29" i="27"/>
  <c r="I28" i="27"/>
  <c r="L32" i="26"/>
  <c r="E33" i="26"/>
  <c r="J27" i="26"/>
  <c r="I27" i="26"/>
  <c r="B28" i="26"/>
  <c r="J27" i="25"/>
  <c r="I27" i="25"/>
  <c r="K27" i="25" s="1"/>
  <c r="B28" i="25"/>
  <c r="E29" i="25"/>
  <c r="L28" i="25"/>
  <c r="E29" i="24"/>
  <c r="L28" i="24"/>
  <c r="J27" i="24"/>
  <c r="I27" i="24"/>
  <c r="K27" i="24" s="1"/>
  <c r="B28" i="24"/>
  <c r="E28" i="23"/>
  <c r="L27" i="23"/>
  <c r="J27" i="23"/>
  <c r="I27" i="23"/>
  <c r="K27" i="23" s="1"/>
  <c r="B28" i="23"/>
  <c r="J28" i="22"/>
  <c r="I28" i="22"/>
  <c r="B29" i="22"/>
  <c r="L28" i="22"/>
  <c r="E29" i="22"/>
  <c r="G30" i="39" l="1"/>
  <c r="O29" i="39"/>
  <c r="K29" i="39"/>
  <c r="K28" i="35"/>
  <c r="K27" i="34"/>
  <c r="K28" i="32"/>
  <c r="K28" i="30"/>
  <c r="K27" i="29"/>
  <c r="K27" i="28"/>
  <c r="K28" i="27"/>
  <c r="K27" i="26"/>
  <c r="J30" i="39"/>
  <c r="I30" i="39"/>
  <c r="K30" i="39" s="1"/>
  <c r="B31" i="39"/>
  <c r="E29" i="39"/>
  <c r="L28" i="39"/>
  <c r="E31" i="38"/>
  <c r="L30" i="38"/>
  <c r="J28" i="38"/>
  <c r="I28" i="38"/>
  <c r="B29" i="38"/>
  <c r="L32" i="37"/>
  <c r="E33" i="37"/>
  <c r="J29" i="37"/>
  <c r="B30" i="37"/>
  <c r="I29" i="37"/>
  <c r="B29" i="36"/>
  <c r="I28" i="36"/>
  <c r="K28" i="36" s="1"/>
  <c r="J28" i="36"/>
  <c r="E32" i="36"/>
  <c r="L31" i="36"/>
  <c r="L30" i="35"/>
  <c r="E31" i="35"/>
  <c r="J29" i="35"/>
  <c r="B30" i="35"/>
  <c r="I29" i="35"/>
  <c r="J28" i="34"/>
  <c r="B29" i="34"/>
  <c r="I28" i="34"/>
  <c r="L29" i="34"/>
  <c r="E30" i="34"/>
  <c r="J28" i="33"/>
  <c r="I28" i="33"/>
  <c r="B29" i="33"/>
  <c r="L31" i="33"/>
  <c r="E32" i="33"/>
  <c r="J29" i="32"/>
  <c r="I29" i="32"/>
  <c r="K29" i="32" s="1"/>
  <c r="B30" i="32"/>
  <c r="E30" i="32"/>
  <c r="L29" i="32"/>
  <c r="B30" i="31"/>
  <c r="I29" i="31"/>
  <c r="K29" i="31" s="1"/>
  <c r="J29" i="31"/>
  <c r="L30" i="31"/>
  <c r="E31" i="31"/>
  <c r="E30" i="30"/>
  <c r="L29" i="30"/>
  <c r="B30" i="30"/>
  <c r="I29" i="30"/>
  <c r="J29" i="30"/>
  <c r="E31" i="29"/>
  <c r="L30" i="29"/>
  <c r="B29" i="29"/>
  <c r="I28" i="29"/>
  <c r="J28" i="29"/>
  <c r="B29" i="28"/>
  <c r="I28" i="28"/>
  <c r="J28" i="28"/>
  <c r="E29" i="28"/>
  <c r="L28" i="28"/>
  <c r="B30" i="27"/>
  <c r="I29" i="27"/>
  <c r="J29" i="27"/>
  <c r="K29" i="27"/>
  <c r="E29" i="27"/>
  <c r="L28" i="27"/>
  <c r="E34" i="26"/>
  <c r="L33" i="26"/>
  <c r="I28" i="26"/>
  <c r="B29" i="26"/>
  <c r="J28" i="26"/>
  <c r="K28" i="26" s="1"/>
  <c r="L29" i="25"/>
  <c r="E30" i="25"/>
  <c r="J28" i="25"/>
  <c r="I28" i="25"/>
  <c r="K28" i="25" s="1"/>
  <c r="B29" i="25"/>
  <c r="B29" i="24"/>
  <c r="I28" i="24"/>
  <c r="J28" i="24"/>
  <c r="E30" i="24"/>
  <c r="L29" i="24"/>
  <c r="J28" i="23"/>
  <c r="B29" i="23"/>
  <c r="I28" i="23"/>
  <c r="L28" i="23"/>
  <c r="E29" i="23"/>
  <c r="K28" i="22"/>
  <c r="E30" i="22"/>
  <c r="L29" i="22"/>
  <c r="J29" i="22"/>
  <c r="I29" i="22"/>
  <c r="K29" i="22" s="1"/>
  <c r="B30" i="22"/>
  <c r="G31" i="39" l="1"/>
  <c r="O30" i="39"/>
  <c r="K28" i="38"/>
  <c r="K29" i="37"/>
  <c r="K29" i="35"/>
  <c r="K28" i="34"/>
  <c r="K28" i="33"/>
  <c r="K29" i="30"/>
  <c r="K28" i="29"/>
  <c r="K28" i="28"/>
  <c r="K28" i="24"/>
  <c r="K28" i="23"/>
  <c r="I31" i="39"/>
  <c r="B32" i="39"/>
  <c r="J31" i="39"/>
  <c r="L29" i="39"/>
  <c r="E30" i="39"/>
  <c r="I29" i="38"/>
  <c r="B30" i="38"/>
  <c r="J29" i="38"/>
  <c r="L31" i="38"/>
  <c r="E32" i="38"/>
  <c r="E34" i="37"/>
  <c r="L33" i="37"/>
  <c r="B31" i="37"/>
  <c r="I30" i="37"/>
  <c r="J30" i="37"/>
  <c r="L32" i="36"/>
  <c r="E33" i="36"/>
  <c r="J29" i="36"/>
  <c r="I29" i="36"/>
  <c r="B30" i="36"/>
  <c r="E32" i="35"/>
  <c r="L31" i="35"/>
  <c r="B31" i="35"/>
  <c r="J30" i="35"/>
  <c r="I30" i="35"/>
  <c r="E31" i="34"/>
  <c r="L30" i="34"/>
  <c r="J29" i="34"/>
  <c r="I29" i="34"/>
  <c r="B30" i="34"/>
  <c r="I29" i="33"/>
  <c r="B30" i="33"/>
  <c r="J29" i="33"/>
  <c r="E33" i="33"/>
  <c r="L32" i="33"/>
  <c r="L30" i="32"/>
  <c r="E31" i="32"/>
  <c r="J30" i="32"/>
  <c r="I30" i="32"/>
  <c r="K30" i="32" s="1"/>
  <c r="B31" i="32"/>
  <c r="E32" i="31"/>
  <c r="L31" i="31"/>
  <c r="B31" i="31"/>
  <c r="I30" i="31"/>
  <c r="J30" i="31"/>
  <c r="E31" i="30"/>
  <c r="L30" i="30"/>
  <c r="J30" i="30"/>
  <c r="B31" i="30"/>
  <c r="I30" i="30"/>
  <c r="K30" i="30" s="1"/>
  <c r="E32" i="29"/>
  <c r="L31" i="29"/>
  <c r="J29" i="29"/>
  <c r="I29" i="29"/>
  <c r="K29" i="29" s="1"/>
  <c r="B30" i="29"/>
  <c r="L29" i="28"/>
  <c r="E30" i="28"/>
  <c r="B30" i="28"/>
  <c r="J29" i="28"/>
  <c r="I29" i="28"/>
  <c r="E30" i="27"/>
  <c r="L29" i="27"/>
  <c r="I30" i="27"/>
  <c r="K30" i="27" s="1"/>
  <c r="B31" i="27"/>
  <c r="J30" i="27"/>
  <c r="J29" i="26"/>
  <c r="B30" i="26"/>
  <c r="I29" i="26"/>
  <c r="L34" i="26"/>
  <c r="E35" i="26"/>
  <c r="E31" i="25"/>
  <c r="L30" i="25"/>
  <c r="I29" i="25"/>
  <c r="B30" i="25"/>
  <c r="J29" i="25"/>
  <c r="L30" i="24"/>
  <c r="E31" i="24"/>
  <c r="I29" i="24"/>
  <c r="J29" i="24"/>
  <c r="B30" i="24"/>
  <c r="E30" i="23"/>
  <c r="L29" i="23"/>
  <c r="J29" i="23"/>
  <c r="B30" i="23"/>
  <c r="I29" i="23"/>
  <c r="K29" i="23" s="1"/>
  <c r="L30" i="22"/>
  <c r="E31" i="22"/>
  <c r="J30" i="22"/>
  <c r="B31" i="22"/>
  <c r="I30" i="22"/>
  <c r="K30" i="22" s="1"/>
  <c r="G32" i="39" l="1"/>
  <c r="O31" i="39"/>
  <c r="K31" i="39"/>
  <c r="K29" i="38"/>
  <c r="K30" i="37"/>
  <c r="K29" i="36"/>
  <c r="K30" i="35"/>
  <c r="K29" i="34"/>
  <c r="K29" i="33"/>
  <c r="K30" i="31"/>
  <c r="K29" i="28"/>
  <c r="K29" i="26"/>
  <c r="K29" i="25"/>
  <c r="K29" i="24"/>
  <c r="E31" i="39"/>
  <c r="L30" i="39"/>
  <c r="J32" i="39"/>
  <c r="B33" i="39"/>
  <c r="I32" i="39"/>
  <c r="K32" i="39" s="1"/>
  <c r="E33" i="38"/>
  <c r="L32" i="38"/>
  <c r="J30" i="38"/>
  <c r="B31" i="38"/>
  <c r="I30" i="38"/>
  <c r="J31" i="37"/>
  <c r="B32" i="37"/>
  <c r="I31" i="37"/>
  <c r="L34" i="37"/>
  <c r="E35" i="37"/>
  <c r="E34" i="36"/>
  <c r="L33" i="36"/>
  <c r="J30" i="36"/>
  <c r="B31" i="36"/>
  <c r="I30" i="36"/>
  <c r="L32" i="35"/>
  <c r="E33" i="35"/>
  <c r="J31" i="35"/>
  <c r="B32" i="35"/>
  <c r="I31" i="35"/>
  <c r="K31" i="35" s="1"/>
  <c r="J30" i="34"/>
  <c r="I30" i="34"/>
  <c r="K30" i="34" s="1"/>
  <c r="B31" i="34"/>
  <c r="L31" i="34"/>
  <c r="E32" i="34"/>
  <c r="J30" i="33"/>
  <c r="B31" i="33"/>
  <c r="I30" i="33"/>
  <c r="L33" i="33"/>
  <c r="E34" i="33"/>
  <c r="J31" i="32"/>
  <c r="I31" i="32"/>
  <c r="B32" i="32"/>
  <c r="E32" i="32"/>
  <c r="L31" i="32"/>
  <c r="E33" i="31"/>
  <c r="L32" i="31"/>
  <c r="I31" i="31"/>
  <c r="J31" i="31"/>
  <c r="B32" i="31"/>
  <c r="L31" i="30"/>
  <c r="E32" i="30"/>
  <c r="B32" i="30"/>
  <c r="I31" i="30"/>
  <c r="K31" i="30" s="1"/>
  <c r="J31" i="30"/>
  <c r="B31" i="29"/>
  <c r="I30" i="29"/>
  <c r="J30" i="29"/>
  <c r="E33" i="29"/>
  <c r="L32" i="29"/>
  <c r="B31" i="28"/>
  <c r="I30" i="28"/>
  <c r="J30" i="28"/>
  <c r="L30" i="28"/>
  <c r="E31" i="28"/>
  <c r="B32" i="27"/>
  <c r="I31" i="27"/>
  <c r="J31" i="27"/>
  <c r="K31" i="27" s="1"/>
  <c r="E31" i="27"/>
  <c r="L30" i="27"/>
  <c r="E36" i="26"/>
  <c r="L35" i="26"/>
  <c r="B31" i="26"/>
  <c r="J30" i="26"/>
  <c r="I30" i="26"/>
  <c r="J30" i="25"/>
  <c r="B31" i="25"/>
  <c r="I30" i="25"/>
  <c r="K30" i="25" s="1"/>
  <c r="L31" i="25"/>
  <c r="E32" i="25"/>
  <c r="I30" i="24"/>
  <c r="B31" i="24"/>
  <c r="J30" i="24"/>
  <c r="E32" i="24"/>
  <c r="L31" i="24"/>
  <c r="L30" i="23"/>
  <c r="E31" i="23"/>
  <c r="J30" i="23"/>
  <c r="K30" i="23" s="1"/>
  <c r="I30" i="23"/>
  <c r="B31" i="23"/>
  <c r="J31" i="22"/>
  <c r="I31" i="22"/>
  <c r="K31" i="22" s="1"/>
  <c r="B32" i="22"/>
  <c r="E32" i="22"/>
  <c r="L31" i="22"/>
  <c r="G33" i="39" l="1"/>
  <c r="O32" i="39"/>
  <c r="K30" i="38"/>
  <c r="K31" i="37"/>
  <c r="K30" i="36"/>
  <c r="K30" i="33"/>
  <c r="K31" i="32"/>
  <c r="K31" i="31"/>
  <c r="K30" i="29"/>
  <c r="K30" i="28"/>
  <c r="K30" i="26"/>
  <c r="K30" i="24"/>
  <c r="L31" i="39"/>
  <c r="E32" i="39"/>
  <c r="B34" i="39"/>
  <c r="J33" i="39"/>
  <c r="I33" i="39"/>
  <c r="J31" i="38"/>
  <c r="B32" i="38"/>
  <c r="I31" i="38"/>
  <c r="K31" i="38" s="1"/>
  <c r="L33" i="38"/>
  <c r="E34" i="38"/>
  <c r="L35" i="37"/>
  <c r="E36" i="37"/>
  <c r="B33" i="37"/>
  <c r="I32" i="37"/>
  <c r="J32" i="37"/>
  <c r="J31" i="36"/>
  <c r="I31" i="36"/>
  <c r="B32" i="36"/>
  <c r="L34" i="36"/>
  <c r="E35" i="36"/>
  <c r="E34" i="35"/>
  <c r="L33" i="35"/>
  <c r="J32" i="35"/>
  <c r="I32" i="35"/>
  <c r="K32" i="35" s="1"/>
  <c r="B33" i="35"/>
  <c r="E33" i="34"/>
  <c r="L32" i="34"/>
  <c r="J31" i="34"/>
  <c r="B32" i="34"/>
  <c r="I31" i="34"/>
  <c r="K31" i="34" s="1"/>
  <c r="E35" i="33"/>
  <c r="L34" i="33"/>
  <c r="J31" i="33"/>
  <c r="I31" i="33"/>
  <c r="B32" i="33"/>
  <c r="L32" i="32"/>
  <c r="E33" i="32"/>
  <c r="I32" i="32"/>
  <c r="B33" i="32"/>
  <c r="J32" i="32"/>
  <c r="E34" i="31"/>
  <c r="L33" i="31"/>
  <c r="B33" i="31"/>
  <c r="I32" i="31"/>
  <c r="J32" i="31"/>
  <c r="K32" i="31" s="1"/>
  <c r="I32" i="30"/>
  <c r="K32" i="30" s="1"/>
  <c r="B33" i="30"/>
  <c r="J32" i="30"/>
  <c r="E33" i="30"/>
  <c r="L32" i="30"/>
  <c r="E34" i="29"/>
  <c r="L33" i="29"/>
  <c r="J31" i="29"/>
  <c r="I31" i="29"/>
  <c r="B32" i="29"/>
  <c r="L31" i="28"/>
  <c r="E32" i="28"/>
  <c r="B32" i="28"/>
  <c r="J31" i="28"/>
  <c r="I31" i="28"/>
  <c r="E32" i="27"/>
  <c r="L31" i="27"/>
  <c r="B33" i="27"/>
  <c r="J32" i="27"/>
  <c r="I32" i="27"/>
  <c r="J31" i="26"/>
  <c r="K31" i="26" s="1"/>
  <c r="I31" i="26"/>
  <c r="B32" i="26"/>
  <c r="L36" i="26"/>
  <c r="E37" i="26"/>
  <c r="E33" i="25"/>
  <c r="L32" i="25"/>
  <c r="B32" i="25"/>
  <c r="J31" i="25"/>
  <c r="K31" i="25" s="1"/>
  <c r="I31" i="25"/>
  <c r="J31" i="24"/>
  <c r="K31" i="24" s="1"/>
  <c r="B32" i="24"/>
  <c r="I31" i="24"/>
  <c r="L32" i="24"/>
  <c r="E33" i="24"/>
  <c r="E32" i="23"/>
  <c r="L31" i="23"/>
  <c r="J31" i="23"/>
  <c r="B32" i="23"/>
  <c r="I31" i="23"/>
  <c r="K31" i="23" s="1"/>
  <c r="I32" i="22"/>
  <c r="B33" i="22"/>
  <c r="J32" i="22"/>
  <c r="L32" i="22"/>
  <c r="E33" i="22"/>
  <c r="G34" i="39" l="1"/>
  <c r="O33" i="39"/>
  <c r="K33" i="39"/>
  <c r="K32" i="37"/>
  <c r="K31" i="36"/>
  <c r="K31" i="33"/>
  <c r="K32" i="32"/>
  <c r="K31" i="29"/>
  <c r="K31" i="28"/>
  <c r="K32" i="27"/>
  <c r="E33" i="39"/>
  <c r="L32" i="39"/>
  <c r="J34" i="39"/>
  <c r="I34" i="39"/>
  <c r="B35" i="39"/>
  <c r="E35" i="38"/>
  <c r="L34" i="38"/>
  <c r="J32" i="38"/>
  <c r="I32" i="38"/>
  <c r="K32" i="38" s="1"/>
  <c r="B33" i="38"/>
  <c r="E37" i="37"/>
  <c r="L36" i="37"/>
  <c r="J33" i="37"/>
  <c r="B34" i="37"/>
  <c r="I33" i="37"/>
  <c r="J32" i="36"/>
  <c r="B33" i="36"/>
  <c r="I32" i="36"/>
  <c r="E36" i="36"/>
  <c r="L35" i="36"/>
  <c r="J33" i="35"/>
  <c r="I33" i="35"/>
  <c r="K33" i="35" s="1"/>
  <c r="B34" i="35"/>
  <c r="L34" i="35"/>
  <c r="E35" i="35"/>
  <c r="J32" i="34"/>
  <c r="B33" i="34"/>
  <c r="I32" i="34"/>
  <c r="L33" i="34"/>
  <c r="E34" i="34"/>
  <c r="L35" i="33"/>
  <c r="E36" i="33"/>
  <c r="J32" i="33"/>
  <c r="B33" i="33"/>
  <c r="I32" i="33"/>
  <c r="J33" i="32"/>
  <c r="B34" i="32"/>
  <c r="I33" i="32"/>
  <c r="E34" i="32"/>
  <c r="L33" i="32"/>
  <c r="L34" i="31"/>
  <c r="E35" i="31"/>
  <c r="B34" i="31"/>
  <c r="J33" i="31"/>
  <c r="I33" i="31"/>
  <c r="B34" i="30"/>
  <c r="I33" i="30"/>
  <c r="K33" i="30" s="1"/>
  <c r="J33" i="30"/>
  <c r="E34" i="30"/>
  <c r="L33" i="30"/>
  <c r="B33" i="29"/>
  <c r="I32" i="29"/>
  <c r="J32" i="29"/>
  <c r="E35" i="29"/>
  <c r="L34" i="29"/>
  <c r="B33" i="28"/>
  <c r="I32" i="28"/>
  <c r="J32" i="28"/>
  <c r="K32" i="28" s="1"/>
  <c r="L32" i="28"/>
  <c r="E33" i="28"/>
  <c r="B34" i="27"/>
  <c r="I33" i="27"/>
  <c r="J33" i="27"/>
  <c r="L32" i="27"/>
  <c r="E33" i="27"/>
  <c r="E38" i="26"/>
  <c r="L37" i="26"/>
  <c r="I32" i="26"/>
  <c r="J32" i="26"/>
  <c r="B33" i="26"/>
  <c r="L33" i="25"/>
  <c r="E34" i="25"/>
  <c r="J32" i="25"/>
  <c r="B33" i="25"/>
  <c r="I32" i="25"/>
  <c r="B33" i="24"/>
  <c r="J32" i="24"/>
  <c r="I32" i="24"/>
  <c r="K32" i="24" s="1"/>
  <c r="E34" i="24"/>
  <c r="L33" i="24"/>
  <c r="J32" i="23"/>
  <c r="K32" i="23" s="1"/>
  <c r="B33" i="23"/>
  <c r="I32" i="23"/>
  <c r="L32" i="23"/>
  <c r="E33" i="23"/>
  <c r="K32" i="22"/>
  <c r="E34" i="22"/>
  <c r="L33" i="22"/>
  <c r="J33" i="22"/>
  <c r="B34" i="22"/>
  <c r="I33" i="22"/>
  <c r="K33" i="22" s="1"/>
  <c r="K34" i="39" l="1"/>
  <c r="G35" i="39"/>
  <c r="O34" i="39"/>
  <c r="K33" i="37"/>
  <c r="K32" i="36"/>
  <c r="K32" i="34"/>
  <c r="K32" i="33"/>
  <c r="K33" i="32"/>
  <c r="K33" i="31"/>
  <c r="K32" i="29"/>
  <c r="K33" i="27"/>
  <c r="K32" i="26"/>
  <c r="K32" i="25"/>
  <c r="B36" i="39"/>
  <c r="J35" i="39"/>
  <c r="I35" i="39"/>
  <c r="K35" i="39" s="1"/>
  <c r="L33" i="39"/>
  <c r="E34" i="39"/>
  <c r="I33" i="38"/>
  <c r="K33" i="38" s="1"/>
  <c r="J33" i="38"/>
  <c r="B34" i="38"/>
  <c r="L35" i="38"/>
  <c r="E36" i="38"/>
  <c r="B35" i="37"/>
  <c r="I34" i="37"/>
  <c r="J34" i="37"/>
  <c r="L37" i="37"/>
  <c r="E38" i="37"/>
  <c r="J33" i="36"/>
  <c r="I33" i="36"/>
  <c r="B34" i="36"/>
  <c r="L36" i="36"/>
  <c r="E37" i="36"/>
  <c r="E36" i="35"/>
  <c r="L35" i="35"/>
  <c r="I34" i="35"/>
  <c r="J34" i="35"/>
  <c r="K34" i="35" s="1"/>
  <c r="B35" i="35"/>
  <c r="E35" i="34"/>
  <c r="L34" i="34"/>
  <c r="J33" i="34"/>
  <c r="I33" i="34"/>
  <c r="B34" i="34"/>
  <c r="K33" i="34"/>
  <c r="E37" i="33"/>
  <c r="L36" i="33"/>
  <c r="J33" i="33"/>
  <c r="B34" i="33"/>
  <c r="I33" i="33"/>
  <c r="B35" i="32"/>
  <c r="J34" i="32"/>
  <c r="I34" i="32"/>
  <c r="K34" i="32" s="1"/>
  <c r="L34" i="32"/>
  <c r="E35" i="32"/>
  <c r="L35" i="31"/>
  <c r="E36" i="31"/>
  <c r="B35" i="31"/>
  <c r="I34" i="31"/>
  <c r="K34" i="31" s="1"/>
  <c r="J34" i="31"/>
  <c r="E35" i="30"/>
  <c r="L34" i="30"/>
  <c r="B35" i="30"/>
  <c r="J34" i="30"/>
  <c r="I34" i="30"/>
  <c r="L35" i="29"/>
  <c r="E36" i="29"/>
  <c r="I33" i="29"/>
  <c r="B34" i="29"/>
  <c r="J33" i="29"/>
  <c r="J33" i="28"/>
  <c r="K33" i="28" s="1"/>
  <c r="I33" i="28"/>
  <c r="B34" i="28"/>
  <c r="E34" i="28"/>
  <c r="L33" i="28"/>
  <c r="L33" i="27"/>
  <c r="E34" i="27"/>
  <c r="I34" i="27"/>
  <c r="K34" i="27" s="1"/>
  <c r="J34" i="27"/>
  <c r="B35" i="27"/>
  <c r="J33" i="26"/>
  <c r="K33" i="26"/>
  <c r="B34" i="26"/>
  <c r="I33" i="26"/>
  <c r="L38" i="26"/>
  <c r="E39" i="26"/>
  <c r="B34" i="25"/>
  <c r="J33" i="25"/>
  <c r="I33" i="25"/>
  <c r="K33" i="25" s="1"/>
  <c r="E35" i="25"/>
  <c r="L34" i="25"/>
  <c r="L34" i="24"/>
  <c r="E35" i="24"/>
  <c r="J33" i="24"/>
  <c r="I33" i="24"/>
  <c r="B34" i="24"/>
  <c r="E34" i="23"/>
  <c r="L33" i="23"/>
  <c r="J33" i="23"/>
  <c r="B34" i="23"/>
  <c r="I33" i="23"/>
  <c r="B35" i="22"/>
  <c r="J34" i="22"/>
  <c r="I34" i="22"/>
  <c r="L34" i="22"/>
  <c r="E35" i="22"/>
  <c r="G36" i="39" l="1"/>
  <c r="O35" i="39"/>
  <c r="K34" i="37"/>
  <c r="K33" i="36"/>
  <c r="K33" i="33"/>
  <c r="K34" i="30"/>
  <c r="K33" i="29"/>
  <c r="K33" i="24"/>
  <c r="K33" i="23"/>
  <c r="K34" i="22"/>
  <c r="E35" i="39"/>
  <c r="L34" i="39"/>
  <c r="J36" i="39"/>
  <c r="B37" i="39"/>
  <c r="I36" i="39"/>
  <c r="K36" i="39" s="1"/>
  <c r="E37" i="38"/>
  <c r="L36" i="38"/>
  <c r="J34" i="38"/>
  <c r="B35" i="38"/>
  <c r="I34" i="38"/>
  <c r="E39" i="37"/>
  <c r="L38" i="37"/>
  <c r="J35" i="37"/>
  <c r="I35" i="37"/>
  <c r="B36" i="37"/>
  <c r="I34" i="36"/>
  <c r="B35" i="36"/>
  <c r="J34" i="36"/>
  <c r="E38" i="36"/>
  <c r="L37" i="36"/>
  <c r="J35" i="35"/>
  <c r="B36" i="35"/>
  <c r="I35" i="35"/>
  <c r="L36" i="35"/>
  <c r="E37" i="35"/>
  <c r="J34" i="34"/>
  <c r="I34" i="34"/>
  <c r="K34" i="34" s="1"/>
  <c r="B35" i="34"/>
  <c r="L35" i="34"/>
  <c r="E36" i="34"/>
  <c r="J34" i="33"/>
  <c r="I34" i="33"/>
  <c r="K34" i="33" s="1"/>
  <c r="B35" i="33"/>
  <c r="L37" i="33"/>
  <c r="E38" i="33"/>
  <c r="J35" i="32"/>
  <c r="B36" i="32"/>
  <c r="I35" i="32"/>
  <c r="E36" i="32"/>
  <c r="L35" i="32"/>
  <c r="I35" i="31"/>
  <c r="B36" i="31"/>
  <c r="J35" i="31"/>
  <c r="E37" i="31"/>
  <c r="L36" i="31"/>
  <c r="B36" i="30"/>
  <c r="I35" i="30"/>
  <c r="J35" i="30"/>
  <c r="K35" i="30" s="1"/>
  <c r="L35" i="30"/>
  <c r="E36" i="30"/>
  <c r="L36" i="29"/>
  <c r="E37" i="29"/>
  <c r="B35" i="29"/>
  <c r="I34" i="29"/>
  <c r="J34" i="29"/>
  <c r="E35" i="28"/>
  <c r="L34" i="28"/>
  <c r="B35" i="28"/>
  <c r="I34" i="28"/>
  <c r="J34" i="28"/>
  <c r="B36" i="27"/>
  <c r="I35" i="27"/>
  <c r="J35" i="27"/>
  <c r="L34" i="27"/>
  <c r="E35" i="27"/>
  <c r="E40" i="26"/>
  <c r="L39" i="26"/>
  <c r="J34" i="26"/>
  <c r="I34" i="26"/>
  <c r="B35" i="26"/>
  <c r="L35" i="25"/>
  <c r="E36" i="25"/>
  <c r="J34" i="25"/>
  <c r="B35" i="25"/>
  <c r="I34" i="25"/>
  <c r="B35" i="24"/>
  <c r="I34" i="24"/>
  <c r="J34" i="24"/>
  <c r="E36" i="24"/>
  <c r="L35" i="24"/>
  <c r="J34" i="23"/>
  <c r="B35" i="23"/>
  <c r="I34" i="23"/>
  <c r="L34" i="23"/>
  <c r="E35" i="23"/>
  <c r="E36" i="22"/>
  <c r="L35" i="22"/>
  <c r="J35" i="22"/>
  <c r="I35" i="22"/>
  <c r="B36" i="22"/>
  <c r="G37" i="39" l="1"/>
  <c r="O36" i="39"/>
  <c r="K34" i="38"/>
  <c r="K35" i="37"/>
  <c r="K34" i="36"/>
  <c r="K35" i="35"/>
  <c r="K35" i="32"/>
  <c r="K35" i="31"/>
  <c r="K34" i="29"/>
  <c r="K34" i="28"/>
  <c r="K35" i="27"/>
  <c r="K34" i="26"/>
  <c r="K34" i="25"/>
  <c r="K34" i="24"/>
  <c r="K34" i="23"/>
  <c r="J37" i="39"/>
  <c r="B38" i="39"/>
  <c r="I37" i="39"/>
  <c r="L35" i="39"/>
  <c r="E36" i="39"/>
  <c r="L37" i="38"/>
  <c r="E38" i="38"/>
  <c r="B36" i="38"/>
  <c r="J35" i="38"/>
  <c r="I35" i="38"/>
  <c r="K35" i="38"/>
  <c r="J36" i="37"/>
  <c r="I36" i="37"/>
  <c r="B37" i="37"/>
  <c r="L39" i="37"/>
  <c r="E40" i="37"/>
  <c r="L38" i="36"/>
  <c r="E39" i="36"/>
  <c r="J35" i="36"/>
  <c r="B36" i="36"/>
  <c r="I35" i="36"/>
  <c r="E38" i="35"/>
  <c r="L37" i="35"/>
  <c r="B37" i="35"/>
  <c r="J36" i="35"/>
  <c r="I36" i="35"/>
  <c r="K36" i="35" s="1"/>
  <c r="E37" i="34"/>
  <c r="L36" i="34"/>
  <c r="J35" i="34"/>
  <c r="B36" i="34"/>
  <c r="I35" i="34"/>
  <c r="I35" i="33"/>
  <c r="B36" i="33"/>
  <c r="J35" i="33"/>
  <c r="E39" i="33"/>
  <c r="L38" i="33"/>
  <c r="L36" i="32"/>
  <c r="E37" i="32"/>
  <c r="J36" i="32"/>
  <c r="B37" i="32"/>
  <c r="I36" i="32"/>
  <c r="L37" i="31"/>
  <c r="E38" i="31"/>
  <c r="B37" i="31"/>
  <c r="I36" i="31"/>
  <c r="K36" i="31" s="1"/>
  <c r="J36" i="31"/>
  <c r="I36" i="30"/>
  <c r="B37" i="30"/>
  <c r="J36" i="30"/>
  <c r="L36" i="30"/>
  <c r="E37" i="30"/>
  <c r="L37" i="29"/>
  <c r="E38" i="29"/>
  <c r="B36" i="29"/>
  <c r="J35" i="29"/>
  <c r="I35" i="29"/>
  <c r="K35" i="29" s="1"/>
  <c r="I35" i="28"/>
  <c r="B36" i="28"/>
  <c r="J35" i="28"/>
  <c r="E36" i="28"/>
  <c r="L35" i="28"/>
  <c r="E36" i="27"/>
  <c r="L35" i="27"/>
  <c r="J36" i="27"/>
  <c r="I36" i="27"/>
  <c r="K36" i="27" s="1"/>
  <c r="B37" i="27"/>
  <c r="J35" i="26"/>
  <c r="I35" i="26"/>
  <c r="B36" i="26"/>
  <c r="L40" i="26"/>
  <c r="E41" i="26"/>
  <c r="I35" i="25"/>
  <c r="K35" i="25" s="1"/>
  <c r="B36" i="25"/>
  <c r="J35" i="25"/>
  <c r="E37" i="25"/>
  <c r="L36" i="25"/>
  <c r="J35" i="24"/>
  <c r="K35" i="24" s="1"/>
  <c r="B36" i="24"/>
  <c r="I35" i="24"/>
  <c r="L36" i="24"/>
  <c r="E37" i="24"/>
  <c r="E36" i="23"/>
  <c r="L35" i="23"/>
  <c r="J35" i="23"/>
  <c r="B36" i="23"/>
  <c r="I35" i="23"/>
  <c r="K35" i="22"/>
  <c r="B37" i="22"/>
  <c r="J36" i="22"/>
  <c r="I36" i="22"/>
  <c r="L36" i="22"/>
  <c r="E37" i="22"/>
  <c r="G38" i="39" l="1"/>
  <c r="O37" i="39"/>
  <c r="K37" i="39"/>
  <c r="K36" i="37"/>
  <c r="K35" i="36"/>
  <c r="K35" i="34"/>
  <c r="K35" i="33"/>
  <c r="K36" i="32"/>
  <c r="K36" i="30"/>
  <c r="K35" i="28"/>
  <c r="K35" i="26"/>
  <c r="K35" i="23"/>
  <c r="K36" i="22"/>
  <c r="E37" i="39"/>
  <c r="L36" i="39"/>
  <c r="J38" i="39"/>
  <c r="I38" i="39"/>
  <c r="B39" i="39"/>
  <c r="E39" i="38"/>
  <c r="L38" i="38"/>
  <c r="J36" i="38"/>
  <c r="I36" i="38"/>
  <c r="B37" i="38"/>
  <c r="E41" i="37"/>
  <c r="L40" i="37"/>
  <c r="J37" i="37"/>
  <c r="I37" i="37"/>
  <c r="K37" i="37" s="1"/>
  <c r="B38" i="37"/>
  <c r="E40" i="36"/>
  <c r="L39" i="36"/>
  <c r="B37" i="36"/>
  <c r="J36" i="36"/>
  <c r="I36" i="36"/>
  <c r="K36" i="36" s="1"/>
  <c r="L38" i="35"/>
  <c r="E39" i="35"/>
  <c r="J37" i="35"/>
  <c r="B38" i="35"/>
  <c r="I37" i="35"/>
  <c r="J36" i="34"/>
  <c r="B37" i="34"/>
  <c r="I36" i="34"/>
  <c r="L37" i="34"/>
  <c r="E38" i="34"/>
  <c r="J36" i="33"/>
  <c r="B37" i="33"/>
  <c r="I36" i="33"/>
  <c r="L39" i="33"/>
  <c r="E40" i="33"/>
  <c r="J37" i="32"/>
  <c r="I37" i="32"/>
  <c r="K37" i="32" s="1"/>
  <c r="B38" i="32"/>
  <c r="E38" i="32"/>
  <c r="L37" i="32"/>
  <c r="J37" i="31"/>
  <c r="B38" i="31"/>
  <c r="I37" i="31"/>
  <c r="K37" i="31" s="1"/>
  <c r="L38" i="31"/>
  <c r="E39" i="31"/>
  <c r="B38" i="30"/>
  <c r="I37" i="30"/>
  <c r="J37" i="30"/>
  <c r="E38" i="30"/>
  <c r="L37" i="30"/>
  <c r="E39" i="29"/>
  <c r="L38" i="29"/>
  <c r="B37" i="29"/>
  <c r="I36" i="29"/>
  <c r="J36" i="29"/>
  <c r="K36" i="29" s="1"/>
  <c r="E37" i="28"/>
  <c r="L36" i="28"/>
  <c r="B37" i="28"/>
  <c r="I36" i="28"/>
  <c r="K36" i="28" s="1"/>
  <c r="J36" i="28"/>
  <c r="B38" i="27"/>
  <c r="I37" i="27"/>
  <c r="J37" i="27"/>
  <c r="K37" i="27"/>
  <c r="E37" i="27"/>
  <c r="L36" i="27"/>
  <c r="E42" i="26"/>
  <c r="L41" i="26"/>
  <c r="I36" i="26"/>
  <c r="J36" i="26"/>
  <c r="B37" i="26"/>
  <c r="L37" i="25"/>
  <c r="E38" i="25"/>
  <c r="J36" i="25"/>
  <c r="I36" i="25"/>
  <c r="K36" i="25" s="1"/>
  <c r="B37" i="25"/>
  <c r="J36" i="24"/>
  <c r="I36" i="24"/>
  <c r="K36" i="24" s="1"/>
  <c r="B37" i="24"/>
  <c r="E38" i="24"/>
  <c r="L37" i="24"/>
  <c r="L36" i="23"/>
  <c r="E37" i="23"/>
  <c r="J36" i="23"/>
  <c r="B37" i="23"/>
  <c r="I36" i="23"/>
  <c r="E38" i="22"/>
  <c r="L37" i="22"/>
  <c r="J37" i="22"/>
  <c r="B38" i="22"/>
  <c r="I37" i="22"/>
  <c r="G39" i="39" l="1"/>
  <c r="O38" i="39"/>
  <c r="K38" i="39"/>
  <c r="K36" i="38"/>
  <c r="K37" i="35"/>
  <c r="K36" i="34"/>
  <c r="K36" i="33"/>
  <c r="K37" i="30"/>
  <c r="K36" i="26"/>
  <c r="K36" i="23"/>
  <c r="I39" i="39"/>
  <c r="J39" i="39"/>
  <c r="B40" i="39"/>
  <c r="L37" i="39"/>
  <c r="E38" i="39"/>
  <c r="I37" i="38"/>
  <c r="B38" i="38"/>
  <c r="J37" i="38"/>
  <c r="L39" i="38"/>
  <c r="E40" i="38"/>
  <c r="J38" i="37"/>
  <c r="I38" i="37"/>
  <c r="K38" i="37" s="1"/>
  <c r="B39" i="37"/>
  <c r="L41" i="37"/>
  <c r="E42" i="37"/>
  <c r="J37" i="36"/>
  <c r="B38" i="36"/>
  <c r="I37" i="36"/>
  <c r="L40" i="36"/>
  <c r="E41" i="36"/>
  <c r="E40" i="35"/>
  <c r="L39" i="35"/>
  <c r="I38" i="35"/>
  <c r="B39" i="35"/>
  <c r="J38" i="35"/>
  <c r="E39" i="34"/>
  <c r="L38" i="34"/>
  <c r="J37" i="34"/>
  <c r="K37" i="34" s="1"/>
  <c r="I37" i="34"/>
  <c r="B38" i="34"/>
  <c r="B38" i="33"/>
  <c r="J37" i="33"/>
  <c r="I37" i="33"/>
  <c r="E41" i="33"/>
  <c r="L40" i="33"/>
  <c r="L38" i="32"/>
  <c r="E39" i="32"/>
  <c r="J38" i="32"/>
  <c r="I38" i="32"/>
  <c r="K38" i="32" s="1"/>
  <c r="B39" i="32"/>
  <c r="B39" i="31"/>
  <c r="I38" i="31"/>
  <c r="K38" i="31" s="1"/>
  <c r="J38" i="31"/>
  <c r="E40" i="31"/>
  <c r="L39" i="31"/>
  <c r="L38" i="30"/>
  <c r="E39" i="30"/>
  <c r="J38" i="30"/>
  <c r="B39" i="30"/>
  <c r="I38" i="30"/>
  <c r="K38" i="30" s="1"/>
  <c r="E40" i="29"/>
  <c r="L39" i="29"/>
  <c r="J37" i="29"/>
  <c r="I37" i="29"/>
  <c r="K37" i="29" s="1"/>
  <c r="B38" i="29"/>
  <c r="B38" i="28"/>
  <c r="J37" i="28"/>
  <c r="K37" i="28" s="1"/>
  <c r="I37" i="28"/>
  <c r="E38" i="28"/>
  <c r="L37" i="28"/>
  <c r="L37" i="27"/>
  <c r="E38" i="27"/>
  <c r="I38" i="27"/>
  <c r="B39" i="27"/>
  <c r="J38" i="27"/>
  <c r="J37" i="26"/>
  <c r="B38" i="26"/>
  <c r="I37" i="26"/>
  <c r="K37" i="26" s="1"/>
  <c r="L42" i="26"/>
  <c r="E43" i="26"/>
  <c r="J37" i="25"/>
  <c r="I37" i="25"/>
  <c r="K37" i="25" s="1"/>
  <c r="B38" i="25"/>
  <c r="E39" i="25"/>
  <c r="L38" i="25"/>
  <c r="J37" i="24"/>
  <c r="I37" i="24"/>
  <c r="K37" i="24" s="1"/>
  <c r="B38" i="24"/>
  <c r="L38" i="24"/>
  <c r="E39" i="24"/>
  <c r="J37" i="23"/>
  <c r="I37" i="23"/>
  <c r="B38" i="23"/>
  <c r="E38" i="23"/>
  <c r="L37" i="23"/>
  <c r="K37" i="22"/>
  <c r="J38" i="22"/>
  <c r="B39" i="22"/>
  <c r="I38" i="22"/>
  <c r="L38" i="22"/>
  <c r="E39" i="22"/>
  <c r="G40" i="39" l="1"/>
  <c r="O39" i="39"/>
  <c r="K39" i="39"/>
  <c r="K37" i="38"/>
  <c r="K37" i="36"/>
  <c r="K38" i="35"/>
  <c r="K37" i="33"/>
  <c r="K38" i="27"/>
  <c r="K37" i="23"/>
  <c r="E39" i="39"/>
  <c r="L38" i="39"/>
  <c r="J40" i="39"/>
  <c r="B41" i="39"/>
  <c r="I40" i="39"/>
  <c r="E41" i="38"/>
  <c r="L40" i="38"/>
  <c r="J38" i="38"/>
  <c r="B39" i="38"/>
  <c r="I38" i="38"/>
  <c r="E43" i="37"/>
  <c r="L42" i="37"/>
  <c r="I39" i="37"/>
  <c r="B40" i="37"/>
  <c r="J39" i="37"/>
  <c r="K39" i="37" s="1"/>
  <c r="E42" i="36"/>
  <c r="L41" i="36"/>
  <c r="B39" i="36"/>
  <c r="J38" i="36"/>
  <c r="I38" i="36"/>
  <c r="J39" i="35"/>
  <c r="I39" i="35"/>
  <c r="B40" i="35"/>
  <c r="L40" i="35"/>
  <c r="E41" i="35"/>
  <c r="J38" i="34"/>
  <c r="I38" i="34"/>
  <c r="B39" i="34"/>
  <c r="L39" i="34"/>
  <c r="E40" i="34"/>
  <c r="L41" i="33"/>
  <c r="E42" i="33"/>
  <c r="J38" i="33"/>
  <c r="I38" i="33"/>
  <c r="B39" i="33"/>
  <c r="J39" i="32"/>
  <c r="K39" i="32" s="1"/>
  <c r="I39" i="32"/>
  <c r="B40" i="32"/>
  <c r="E40" i="32"/>
  <c r="L39" i="32"/>
  <c r="E41" i="31"/>
  <c r="L40" i="31"/>
  <c r="I39" i="31"/>
  <c r="J39" i="31"/>
  <c r="B40" i="31"/>
  <c r="L39" i="30"/>
  <c r="E40" i="30"/>
  <c r="B40" i="30"/>
  <c r="I39" i="30"/>
  <c r="K39" i="30" s="1"/>
  <c r="J39" i="30"/>
  <c r="B39" i="29"/>
  <c r="I38" i="29"/>
  <c r="K38" i="29" s="1"/>
  <c r="J38" i="29"/>
  <c r="E41" i="29"/>
  <c r="L40" i="29"/>
  <c r="B39" i="28"/>
  <c r="I38" i="28"/>
  <c r="J38" i="28"/>
  <c r="L38" i="28"/>
  <c r="E39" i="28"/>
  <c r="E39" i="27"/>
  <c r="L38" i="27"/>
  <c r="B40" i="27"/>
  <c r="I39" i="27"/>
  <c r="J39" i="27"/>
  <c r="E44" i="26"/>
  <c r="L43" i="26"/>
  <c r="B39" i="26"/>
  <c r="I38" i="26"/>
  <c r="J38" i="26"/>
  <c r="L39" i="25"/>
  <c r="E40" i="25"/>
  <c r="J38" i="25"/>
  <c r="K38" i="25" s="1"/>
  <c r="I38" i="25"/>
  <c r="B39" i="25"/>
  <c r="E40" i="24"/>
  <c r="L39" i="24"/>
  <c r="I38" i="24"/>
  <c r="J38" i="24"/>
  <c r="B39" i="24"/>
  <c r="J38" i="23"/>
  <c r="B39" i="23"/>
  <c r="I38" i="23"/>
  <c r="K38" i="23"/>
  <c r="L38" i="23"/>
  <c r="E39" i="23"/>
  <c r="K38" i="22"/>
  <c r="E40" i="22"/>
  <c r="L39" i="22"/>
  <c r="J39" i="22"/>
  <c r="I39" i="22"/>
  <c r="B40" i="22"/>
  <c r="G41" i="39" l="1"/>
  <c r="O40" i="39"/>
  <c r="K40" i="39"/>
  <c r="K38" i="38"/>
  <c r="K38" i="36"/>
  <c r="K39" i="35"/>
  <c r="K38" i="34"/>
  <c r="K38" i="33"/>
  <c r="K39" i="31"/>
  <c r="K38" i="28"/>
  <c r="K39" i="27"/>
  <c r="K38" i="26"/>
  <c r="K38" i="24"/>
  <c r="B42" i="39"/>
  <c r="J41" i="39"/>
  <c r="I41" i="39"/>
  <c r="L39" i="39"/>
  <c r="E40" i="39"/>
  <c r="J39" i="38"/>
  <c r="B40" i="38"/>
  <c r="I39" i="38"/>
  <c r="L41" i="38"/>
  <c r="E42" i="38"/>
  <c r="L43" i="37"/>
  <c r="E44" i="37"/>
  <c r="J40" i="37"/>
  <c r="B41" i="37"/>
  <c r="I40" i="37"/>
  <c r="K40" i="37" s="1"/>
  <c r="L42" i="36"/>
  <c r="E43" i="36"/>
  <c r="J39" i="36"/>
  <c r="B40" i="36"/>
  <c r="I39" i="36"/>
  <c r="E42" i="35"/>
  <c r="L41" i="35"/>
  <c r="J40" i="35"/>
  <c r="I40" i="35"/>
  <c r="K40" i="35" s="1"/>
  <c r="B41" i="35"/>
  <c r="E41" i="34"/>
  <c r="L40" i="34"/>
  <c r="J39" i="34"/>
  <c r="B40" i="34"/>
  <c r="I39" i="34"/>
  <c r="B40" i="33"/>
  <c r="I39" i="33"/>
  <c r="K39" i="33" s="1"/>
  <c r="J39" i="33"/>
  <c r="E43" i="33"/>
  <c r="L42" i="33"/>
  <c r="I40" i="32"/>
  <c r="B41" i="32"/>
  <c r="J40" i="32"/>
  <c r="L40" i="32"/>
  <c r="E41" i="32"/>
  <c r="B41" i="31"/>
  <c r="I40" i="31"/>
  <c r="J40" i="31"/>
  <c r="K40" i="31" s="1"/>
  <c r="E42" i="31"/>
  <c r="L41" i="31"/>
  <c r="I40" i="30"/>
  <c r="J40" i="30"/>
  <c r="B41" i="30"/>
  <c r="E41" i="30"/>
  <c r="L40" i="30"/>
  <c r="E42" i="29"/>
  <c r="L41" i="29"/>
  <c r="J39" i="29"/>
  <c r="I39" i="29"/>
  <c r="K39" i="29" s="1"/>
  <c r="B40" i="29"/>
  <c r="L39" i="28"/>
  <c r="E40" i="28"/>
  <c r="I39" i="28"/>
  <c r="K39" i="28" s="1"/>
  <c r="B40" i="28"/>
  <c r="J39" i="28"/>
  <c r="B41" i="27"/>
  <c r="J40" i="27"/>
  <c r="I40" i="27"/>
  <c r="E40" i="27"/>
  <c r="L39" i="27"/>
  <c r="J39" i="26"/>
  <c r="I39" i="26"/>
  <c r="K39" i="26" s="1"/>
  <c r="B40" i="26"/>
  <c r="L44" i="26"/>
  <c r="E45" i="26"/>
  <c r="I39" i="25"/>
  <c r="B40" i="25"/>
  <c r="J39" i="25"/>
  <c r="E41" i="25"/>
  <c r="L40" i="25"/>
  <c r="J39" i="24"/>
  <c r="B40" i="24"/>
  <c r="I39" i="24"/>
  <c r="L40" i="24"/>
  <c r="E41" i="24"/>
  <c r="E40" i="23"/>
  <c r="L39" i="23"/>
  <c r="J39" i="23"/>
  <c r="K39" i="23" s="1"/>
  <c r="B40" i="23"/>
  <c r="I39" i="23"/>
  <c r="K39" i="22"/>
  <c r="I40" i="22"/>
  <c r="J40" i="22"/>
  <c r="B41" i="22"/>
  <c r="L40" i="22"/>
  <c r="E41" i="22"/>
  <c r="G42" i="39" l="1"/>
  <c r="O41" i="39"/>
  <c r="K41" i="39"/>
  <c r="K39" i="38"/>
  <c r="K39" i="36"/>
  <c r="K39" i="34"/>
  <c r="K40" i="32"/>
  <c r="K40" i="30"/>
  <c r="K40" i="27"/>
  <c r="K39" i="25"/>
  <c r="K39" i="24"/>
  <c r="E41" i="39"/>
  <c r="L40" i="39"/>
  <c r="J42" i="39"/>
  <c r="B43" i="39"/>
  <c r="I42" i="39"/>
  <c r="E43" i="38"/>
  <c r="L42" i="38"/>
  <c r="J40" i="38"/>
  <c r="I40" i="38"/>
  <c r="B41" i="38"/>
  <c r="L44" i="37"/>
  <c r="E45" i="37"/>
  <c r="B42" i="37"/>
  <c r="J41" i="37"/>
  <c r="I41" i="37"/>
  <c r="K41" i="37" s="1"/>
  <c r="E44" i="36"/>
  <c r="L43" i="36"/>
  <c r="J40" i="36"/>
  <c r="I40" i="36"/>
  <c r="K40" i="36" s="1"/>
  <c r="B41" i="36"/>
  <c r="J41" i="35"/>
  <c r="I41" i="35"/>
  <c r="K41" i="35" s="1"/>
  <c r="B42" i="35"/>
  <c r="L42" i="35"/>
  <c r="E43" i="35"/>
  <c r="J40" i="34"/>
  <c r="B41" i="34"/>
  <c r="I40" i="34"/>
  <c r="L41" i="34"/>
  <c r="E42" i="34"/>
  <c r="J40" i="33"/>
  <c r="B41" i="33"/>
  <c r="I40" i="33"/>
  <c r="L43" i="33"/>
  <c r="E44" i="33"/>
  <c r="E42" i="32"/>
  <c r="L41" i="32"/>
  <c r="J41" i="32"/>
  <c r="B42" i="32"/>
  <c r="I41" i="32"/>
  <c r="L42" i="31"/>
  <c r="E43" i="31"/>
  <c r="K41" i="31"/>
  <c r="B42" i="31"/>
  <c r="J41" i="31"/>
  <c r="I41" i="31"/>
  <c r="E42" i="30"/>
  <c r="L41" i="30"/>
  <c r="B42" i="30"/>
  <c r="I41" i="30"/>
  <c r="J41" i="30"/>
  <c r="B41" i="29"/>
  <c r="I40" i="29"/>
  <c r="J40" i="29"/>
  <c r="E43" i="29"/>
  <c r="L42" i="29"/>
  <c r="B41" i="28"/>
  <c r="I40" i="28"/>
  <c r="J40" i="28"/>
  <c r="K40" i="28" s="1"/>
  <c r="E41" i="28"/>
  <c r="L40" i="28"/>
  <c r="B42" i="27"/>
  <c r="I41" i="27"/>
  <c r="K41" i="27" s="1"/>
  <c r="J41" i="27"/>
  <c r="L40" i="27"/>
  <c r="E41" i="27"/>
  <c r="E46" i="26"/>
  <c r="L45" i="26"/>
  <c r="B41" i="26"/>
  <c r="J40" i="26"/>
  <c r="I40" i="26"/>
  <c r="K40" i="26" s="1"/>
  <c r="J40" i="25"/>
  <c r="B41" i="25"/>
  <c r="I40" i="25"/>
  <c r="L41" i="25"/>
  <c r="E42" i="25"/>
  <c r="E42" i="24"/>
  <c r="L41" i="24"/>
  <c r="B41" i="24"/>
  <c r="J40" i="24"/>
  <c r="I40" i="24"/>
  <c r="L40" i="23"/>
  <c r="E41" i="23"/>
  <c r="B41" i="23"/>
  <c r="J40" i="23"/>
  <c r="K40" i="23" s="1"/>
  <c r="I40" i="23"/>
  <c r="K40" i="22"/>
  <c r="E42" i="22"/>
  <c r="L41" i="22"/>
  <c r="J41" i="22"/>
  <c r="B42" i="22"/>
  <c r="I41" i="22"/>
  <c r="G43" i="39" l="1"/>
  <c r="O42" i="39"/>
  <c r="K42" i="39"/>
  <c r="K40" i="38"/>
  <c r="K40" i="34"/>
  <c r="K40" i="33"/>
  <c r="K41" i="32"/>
  <c r="K41" i="30"/>
  <c r="K40" i="29"/>
  <c r="K40" i="25"/>
  <c r="K40" i="24"/>
  <c r="K41" i="22"/>
  <c r="B44" i="39"/>
  <c r="J43" i="39"/>
  <c r="I43" i="39"/>
  <c r="K43" i="39" s="1"/>
  <c r="L41" i="39"/>
  <c r="E42" i="39"/>
  <c r="I41" i="38"/>
  <c r="J41" i="38"/>
  <c r="B42" i="38"/>
  <c r="L43" i="38"/>
  <c r="E44" i="38"/>
  <c r="E46" i="37"/>
  <c r="L45" i="37"/>
  <c r="J42" i="37"/>
  <c r="I42" i="37"/>
  <c r="K42" i="37" s="1"/>
  <c r="B43" i="37"/>
  <c r="J41" i="36"/>
  <c r="I41" i="36"/>
  <c r="B42" i="36"/>
  <c r="L44" i="36"/>
  <c r="E45" i="36"/>
  <c r="E44" i="35"/>
  <c r="L43" i="35"/>
  <c r="I42" i="35"/>
  <c r="B43" i="35"/>
  <c r="J42" i="35"/>
  <c r="K42" i="35" s="1"/>
  <c r="E43" i="34"/>
  <c r="L42" i="34"/>
  <c r="J41" i="34"/>
  <c r="I41" i="34"/>
  <c r="B42" i="34"/>
  <c r="E45" i="33"/>
  <c r="L44" i="33"/>
  <c r="J41" i="33"/>
  <c r="I41" i="33"/>
  <c r="K41" i="33" s="1"/>
  <c r="B42" i="33"/>
  <c r="L42" i="32"/>
  <c r="E43" i="32"/>
  <c r="B43" i="32"/>
  <c r="I42" i="32"/>
  <c r="K42" i="32" s="1"/>
  <c r="J42" i="32"/>
  <c r="L43" i="31"/>
  <c r="E44" i="31"/>
  <c r="B43" i="31"/>
  <c r="I42" i="31"/>
  <c r="J42" i="31"/>
  <c r="B43" i="30"/>
  <c r="J42" i="30"/>
  <c r="I42" i="30"/>
  <c r="K42" i="30" s="1"/>
  <c r="E43" i="30"/>
  <c r="L42" i="30"/>
  <c r="L43" i="29"/>
  <c r="E44" i="29"/>
  <c r="I41" i="29"/>
  <c r="K41" i="29" s="1"/>
  <c r="B42" i="29"/>
  <c r="J41" i="29"/>
  <c r="L41" i="28"/>
  <c r="E42" i="28"/>
  <c r="J41" i="28"/>
  <c r="I41" i="28"/>
  <c r="K41" i="28" s="1"/>
  <c r="B42" i="28"/>
  <c r="L41" i="27"/>
  <c r="E42" i="27"/>
  <c r="J42" i="27"/>
  <c r="I42" i="27"/>
  <c r="B43" i="27"/>
  <c r="J41" i="26"/>
  <c r="K41" i="26"/>
  <c r="I41" i="26"/>
  <c r="B42" i="26"/>
  <c r="L46" i="26"/>
  <c r="E47" i="26"/>
  <c r="E43" i="25"/>
  <c r="L42" i="25"/>
  <c r="B42" i="25"/>
  <c r="I41" i="25"/>
  <c r="K41" i="25" s="1"/>
  <c r="J41" i="25"/>
  <c r="J41" i="24"/>
  <c r="B42" i="24"/>
  <c r="I41" i="24"/>
  <c r="K41" i="24" s="1"/>
  <c r="L42" i="24"/>
  <c r="E43" i="24"/>
  <c r="I41" i="23"/>
  <c r="B42" i="23"/>
  <c r="J41" i="23"/>
  <c r="L41" i="23"/>
  <c r="E42" i="23"/>
  <c r="L42" i="22"/>
  <c r="E43" i="22"/>
  <c r="B43" i="22"/>
  <c r="J42" i="22"/>
  <c r="I42" i="22"/>
  <c r="G44" i="39" l="1"/>
  <c r="O43" i="39"/>
  <c r="K41" i="38"/>
  <c r="K41" i="36"/>
  <c r="K41" i="34"/>
  <c r="K42" i="31"/>
  <c r="K42" i="27"/>
  <c r="K41" i="23"/>
  <c r="E43" i="39"/>
  <c r="L42" i="39"/>
  <c r="J44" i="39"/>
  <c r="B45" i="39"/>
  <c r="I44" i="39"/>
  <c r="J42" i="38"/>
  <c r="B43" i="38"/>
  <c r="I42" i="38"/>
  <c r="E45" i="38"/>
  <c r="L44" i="38"/>
  <c r="B44" i="37"/>
  <c r="J43" i="37"/>
  <c r="I43" i="37"/>
  <c r="E47" i="37"/>
  <c r="L46" i="37"/>
  <c r="E46" i="36"/>
  <c r="L45" i="36"/>
  <c r="I42" i="36"/>
  <c r="J42" i="36"/>
  <c r="B43" i="36"/>
  <c r="L44" i="35"/>
  <c r="E45" i="35"/>
  <c r="J43" i="35"/>
  <c r="B44" i="35"/>
  <c r="I43" i="35"/>
  <c r="K43" i="35" s="1"/>
  <c r="J42" i="34"/>
  <c r="K42" i="34" s="1"/>
  <c r="I42" i="34"/>
  <c r="B43" i="34"/>
  <c r="L43" i="34"/>
  <c r="E44" i="34"/>
  <c r="J42" i="33"/>
  <c r="I42" i="33"/>
  <c r="B43" i="33"/>
  <c r="L45" i="33"/>
  <c r="E46" i="33"/>
  <c r="J43" i="32"/>
  <c r="B44" i="32"/>
  <c r="I43" i="32"/>
  <c r="E44" i="32"/>
  <c r="L43" i="32"/>
  <c r="I43" i="31"/>
  <c r="B44" i="31"/>
  <c r="J43" i="31"/>
  <c r="E45" i="31"/>
  <c r="L44" i="31"/>
  <c r="B44" i="30"/>
  <c r="I43" i="30"/>
  <c r="J43" i="30"/>
  <c r="L43" i="30"/>
  <c r="E44" i="30"/>
  <c r="L44" i="29"/>
  <c r="E45" i="29"/>
  <c r="B43" i="29"/>
  <c r="I42" i="29"/>
  <c r="J42" i="29"/>
  <c r="B43" i="28"/>
  <c r="I42" i="28"/>
  <c r="J42" i="28"/>
  <c r="L42" i="28"/>
  <c r="E43" i="28"/>
  <c r="B44" i="27"/>
  <c r="I43" i="27"/>
  <c r="K43" i="27" s="1"/>
  <c r="J43" i="27"/>
  <c r="L42" i="27"/>
  <c r="E43" i="27"/>
  <c r="E48" i="26"/>
  <c r="L47" i="26"/>
  <c r="J42" i="26"/>
  <c r="B43" i="26"/>
  <c r="I42" i="26"/>
  <c r="K42" i="26" s="1"/>
  <c r="J42" i="25"/>
  <c r="K42" i="25" s="1"/>
  <c r="I42" i="25"/>
  <c r="B43" i="25"/>
  <c r="L43" i="25"/>
  <c r="E44" i="25"/>
  <c r="E44" i="24"/>
  <c r="L43" i="24"/>
  <c r="B43" i="24"/>
  <c r="J42" i="24"/>
  <c r="I42" i="24"/>
  <c r="B43" i="23"/>
  <c r="I42" i="23"/>
  <c r="J42" i="23"/>
  <c r="K42" i="23" s="1"/>
  <c r="E43" i="23"/>
  <c r="L42" i="23"/>
  <c r="K42" i="22"/>
  <c r="J43" i="22"/>
  <c r="B44" i="22"/>
  <c r="I43" i="22"/>
  <c r="E44" i="22"/>
  <c r="L43" i="22"/>
  <c r="G45" i="39" l="1"/>
  <c r="O44" i="39"/>
  <c r="K44" i="39"/>
  <c r="K42" i="38"/>
  <c r="K43" i="37"/>
  <c r="K42" i="36"/>
  <c r="K42" i="33"/>
  <c r="K43" i="32"/>
  <c r="K43" i="31"/>
  <c r="K43" i="30"/>
  <c r="K42" i="29"/>
  <c r="K42" i="28"/>
  <c r="K42" i="24"/>
  <c r="J45" i="39"/>
  <c r="I45" i="39"/>
  <c r="K45" i="39" s="1"/>
  <c r="B46" i="39"/>
  <c r="L43" i="39"/>
  <c r="E44" i="39"/>
  <c r="B44" i="38"/>
  <c r="J43" i="38"/>
  <c r="K43" i="38" s="1"/>
  <c r="I43" i="38"/>
  <c r="L45" i="38"/>
  <c r="E46" i="38"/>
  <c r="E48" i="37"/>
  <c r="L47" i="37"/>
  <c r="B45" i="37"/>
  <c r="J44" i="37"/>
  <c r="I44" i="37"/>
  <c r="J43" i="36"/>
  <c r="B44" i="36"/>
  <c r="I43" i="36"/>
  <c r="L46" i="36"/>
  <c r="E47" i="36"/>
  <c r="E46" i="35"/>
  <c r="L45" i="35"/>
  <c r="B45" i="35"/>
  <c r="I44" i="35"/>
  <c r="J44" i="35"/>
  <c r="E45" i="34"/>
  <c r="L44" i="34"/>
  <c r="J43" i="34"/>
  <c r="B44" i="34"/>
  <c r="I43" i="34"/>
  <c r="I43" i="33"/>
  <c r="J43" i="33"/>
  <c r="B44" i="33"/>
  <c r="K43" i="33"/>
  <c r="E47" i="33"/>
  <c r="L46" i="33"/>
  <c r="L44" i="32"/>
  <c r="E45" i="32"/>
  <c r="J44" i="32"/>
  <c r="B45" i="32"/>
  <c r="I44" i="32"/>
  <c r="B45" i="31"/>
  <c r="I44" i="31"/>
  <c r="J44" i="31"/>
  <c r="L45" i="31"/>
  <c r="E46" i="31"/>
  <c r="I44" i="30"/>
  <c r="B45" i="30"/>
  <c r="J44" i="30"/>
  <c r="L44" i="30"/>
  <c r="E45" i="30"/>
  <c r="L45" i="29"/>
  <c r="E46" i="29"/>
  <c r="B44" i="29"/>
  <c r="J43" i="29"/>
  <c r="I43" i="29"/>
  <c r="K43" i="29" s="1"/>
  <c r="E44" i="28"/>
  <c r="L43" i="28"/>
  <c r="I43" i="28"/>
  <c r="B44" i="28"/>
  <c r="J43" i="28"/>
  <c r="E44" i="27"/>
  <c r="L43" i="27"/>
  <c r="J44" i="27"/>
  <c r="B45" i="27"/>
  <c r="I44" i="27"/>
  <c r="K44" i="27" s="1"/>
  <c r="J43" i="26"/>
  <c r="I43" i="26"/>
  <c r="K43" i="26" s="1"/>
  <c r="B44" i="26"/>
  <c r="L48" i="26"/>
  <c r="E49" i="26"/>
  <c r="J43" i="25"/>
  <c r="I43" i="25"/>
  <c r="B44" i="25"/>
  <c r="E45" i="25"/>
  <c r="L44" i="25"/>
  <c r="J43" i="24"/>
  <c r="I43" i="24"/>
  <c r="K43" i="24" s="1"/>
  <c r="B44" i="24"/>
  <c r="L44" i="24"/>
  <c r="E45" i="24"/>
  <c r="L43" i="23"/>
  <c r="E44" i="23"/>
  <c r="J43" i="23"/>
  <c r="B44" i="23"/>
  <c r="I43" i="23"/>
  <c r="K43" i="22"/>
  <c r="B45" i="22"/>
  <c r="J44" i="22"/>
  <c r="I44" i="22"/>
  <c r="K44" i="22" s="1"/>
  <c r="L44" i="22"/>
  <c r="E45" i="22"/>
  <c r="G46" i="39" l="1"/>
  <c r="O45" i="39"/>
  <c r="K44" i="37"/>
  <c r="K43" i="36"/>
  <c r="K44" i="35"/>
  <c r="K43" i="34"/>
  <c r="K44" i="32"/>
  <c r="K44" i="31"/>
  <c r="K44" i="30"/>
  <c r="K43" i="28"/>
  <c r="K43" i="25"/>
  <c r="K43" i="23"/>
  <c r="E45" i="39"/>
  <c r="L44" i="39"/>
  <c r="J46" i="39"/>
  <c r="I46" i="39"/>
  <c r="K46" i="39" s="1"/>
  <c r="B47" i="39"/>
  <c r="E47" i="38"/>
  <c r="L46" i="38"/>
  <c r="J44" i="38"/>
  <c r="I44" i="38"/>
  <c r="B45" i="38"/>
  <c r="E49" i="37"/>
  <c r="L48" i="37"/>
  <c r="B46" i="37"/>
  <c r="I45" i="37"/>
  <c r="J45" i="37"/>
  <c r="K45" i="37" s="1"/>
  <c r="B45" i="36"/>
  <c r="J44" i="36"/>
  <c r="I44" i="36"/>
  <c r="E48" i="36"/>
  <c r="L47" i="36"/>
  <c r="L46" i="35"/>
  <c r="E47" i="35"/>
  <c r="J45" i="35"/>
  <c r="K45" i="35" s="1"/>
  <c r="I45" i="35"/>
  <c r="B46" i="35"/>
  <c r="J44" i="34"/>
  <c r="B45" i="34"/>
  <c r="I44" i="34"/>
  <c r="L45" i="34"/>
  <c r="E46" i="34"/>
  <c r="J44" i="33"/>
  <c r="B45" i="33"/>
  <c r="I44" i="33"/>
  <c r="L47" i="33"/>
  <c r="E48" i="33"/>
  <c r="J45" i="32"/>
  <c r="I45" i="32"/>
  <c r="B46" i="32"/>
  <c r="E46" i="32"/>
  <c r="L45" i="32"/>
  <c r="L46" i="31"/>
  <c r="E47" i="31"/>
  <c r="J45" i="31"/>
  <c r="B46" i="31"/>
  <c r="I45" i="31"/>
  <c r="B46" i="30"/>
  <c r="I45" i="30"/>
  <c r="J45" i="30"/>
  <c r="E46" i="30"/>
  <c r="L45" i="30"/>
  <c r="E47" i="29"/>
  <c r="L46" i="29"/>
  <c r="B45" i="29"/>
  <c r="I44" i="29"/>
  <c r="J44" i="29"/>
  <c r="K44" i="29" s="1"/>
  <c r="B45" i="28"/>
  <c r="I44" i="28"/>
  <c r="K44" i="28" s="1"/>
  <c r="J44" i="28"/>
  <c r="E45" i="28"/>
  <c r="L44" i="28"/>
  <c r="B46" i="27"/>
  <c r="I45" i="27"/>
  <c r="J45" i="27"/>
  <c r="E45" i="27"/>
  <c r="L44" i="27"/>
  <c r="I44" i="26"/>
  <c r="J44" i="26"/>
  <c r="K44" i="26" s="1"/>
  <c r="B45" i="26"/>
  <c r="E50" i="26"/>
  <c r="L49" i="26"/>
  <c r="J44" i="25"/>
  <c r="I44" i="25"/>
  <c r="B45" i="25"/>
  <c r="L45" i="25"/>
  <c r="E46" i="25"/>
  <c r="E46" i="24"/>
  <c r="L45" i="24"/>
  <c r="J44" i="24"/>
  <c r="I44" i="24"/>
  <c r="K44" i="24" s="1"/>
  <c r="B45" i="24"/>
  <c r="L44" i="23"/>
  <c r="E45" i="23"/>
  <c r="B45" i="23"/>
  <c r="I44" i="23"/>
  <c r="J44" i="23"/>
  <c r="E46" i="22"/>
  <c r="L45" i="22"/>
  <c r="J45" i="22"/>
  <c r="B46" i="22"/>
  <c r="I45" i="22"/>
  <c r="G47" i="39" l="1"/>
  <c r="O46" i="39"/>
  <c r="K44" i="38"/>
  <c r="K44" i="36"/>
  <c r="K44" i="34"/>
  <c r="K44" i="33"/>
  <c r="K45" i="32"/>
  <c r="K45" i="31"/>
  <c r="K45" i="30"/>
  <c r="K45" i="27"/>
  <c r="K44" i="25"/>
  <c r="K44" i="23"/>
  <c r="K45" i="22"/>
  <c r="I47" i="39"/>
  <c r="J47" i="39"/>
  <c r="B48" i="39"/>
  <c r="L45" i="39"/>
  <c r="E46" i="39"/>
  <c r="I45" i="38"/>
  <c r="B46" i="38"/>
  <c r="J45" i="38"/>
  <c r="L47" i="38"/>
  <c r="E48" i="38"/>
  <c r="E50" i="37"/>
  <c r="L49" i="37"/>
  <c r="J46" i="37"/>
  <c r="B47" i="37"/>
  <c r="I46" i="37"/>
  <c r="L48" i="36"/>
  <c r="E49" i="36"/>
  <c r="J45" i="36"/>
  <c r="B46" i="36"/>
  <c r="I45" i="36"/>
  <c r="E48" i="35"/>
  <c r="L47" i="35"/>
  <c r="J46" i="35"/>
  <c r="I46" i="35"/>
  <c r="K46" i="35" s="1"/>
  <c r="B47" i="35"/>
  <c r="E47" i="34"/>
  <c r="L46" i="34"/>
  <c r="J45" i="34"/>
  <c r="K45" i="34" s="1"/>
  <c r="I45" i="34"/>
  <c r="B46" i="34"/>
  <c r="E49" i="33"/>
  <c r="L48" i="33"/>
  <c r="B46" i="33"/>
  <c r="J45" i="33"/>
  <c r="I45" i="33"/>
  <c r="J46" i="32"/>
  <c r="I46" i="32"/>
  <c r="K46" i="32" s="1"/>
  <c r="B47" i="32"/>
  <c r="L46" i="32"/>
  <c r="E47" i="32"/>
  <c r="E48" i="31"/>
  <c r="L47" i="31"/>
  <c r="B47" i="31"/>
  <c r="I46" i="31"/>
  <c r="K46" i="31" s="1"/>
  <c r="J46" i="31"/>
  <c r="L46" i="30"/>
  <c r="E47" i="30"/>
  <c r="J46" i="30"/>
  <c r="B47" i="30"/>
  <c r="I46" i="30"/>
  <c r="E48" i="29"/>
  <c r="L47" i="29"/>
  <c r="J45" i="29"/>
  <c r="I45" i="29"/>
  <c r="B46" i="29"/>
  <c r="E46" i="28"/>
  <c r="L45" i="28"/>
  <c r="B46" i="28"/>
  <c r="I45" i="28"/>
  <c r="K45" i="28" s="1"/>
  <c r="J45" i="28"/>
  <c r="E46" i="27"/>
  <c r="L45" i="27"/>
  <c r="I46" i="27"/>
  <c r="K46" i="27" s="1"/>
  <c r="B47" i="27"/>
  <c r="J46" i="27"/>
  <c r="J45" i="26"/>
  <c r="B46" i="26"/>
  <c r="I45" i="26"/>
  <c r="L50" i="26"/>
  <c r="E51" i="26"/>
  <c r="E47" i="25"/>
  <c r="L46" i="25"/>
  <c r="J45" i="25"/>
  <c r="B46" i="25"/>
  <c r="I45" i="25"/>
  <c r="K45" i="25" s="1"/>
  <c r="J45" i="24"/>
  <c r="I45" i="24"/>
  <c r="K45" i="24" s="1"/>
  <c r="B46" i="24"/>
  <c r="L46" i="24"/>
  <c r="E47" i="24"/>
  <c r="I45" i="23"/>
  <c r="J45" i="23"/>
  <c r="B46" i="23"/>
  <c r="E46" i="23"/>
  <c r="L45" i="23"/>
  <c r="J46" i="22"/>
  <c r="I46" i="22"/>
  <c r="K46" i="22" s="1"/>
  <c r="B47" i="22"/>
  <c r="L46" i="22"/>
  <c r="E47" i="22"/>
  <c r="K47" i="39" l="1"/>
  <c r="G48" i="39"/>
  <c r="O47" i="39"/>
  <c r="K45" i="38"/>
  <c r="K46" i="37"/>
  <c r="K45" i="36"/>
  <c r="K45" i="33"/>
  <c r="K46" i="30"/>
  <c r="K45" i="29"/>
  <c r="K45" i="26"/>
  <c r="K45" i="23"/>
  <c r="J48" i="39"/>
  <c r="B49" i="39"/>
  <c r="I48" i="39"/>
  <c r="K48" i="39" s="1"/>
  <c r="E47" i="39"/>
  <c r="L46" i="39"/>
  <c r="J46" i="38"/>
  <c r="B47" i="38"/>
  <c r="I46" i="38"/>
  <c r="E49" i="38"/>
  <c r="L48" i="38"/>
  <c r="B48" i="37"/>
  <c r="I47" i="37"/>
  <c r="J47" i="37"/>
  <c r="L50" i="37"/>
  <c r="E51" i="37"/>
  <c r="B47" i="36"/>
  <c r="J46" i="36"/>
  <c r="I46" i="36"/>
  <c r="K46" i="36" s="1"/>
  <c r="E50" i="36"/>
  <c r="L49" i="36"/>
  <c r="J47" i="35"/>
  <c r="I47" i="35"/>
  <c r="B48" i="35"/>
  <c r="L48" i="35"/>
  <c r="E49" i="35"/>
  <c r="J46" i="34"/>
  <c r="I46" i="34"/>
  <c r="B47" i="34"/>
  <c r="L47" i="34"/>
  <c r="E48" i="34"/>
  <c r="L49" i="33"/>
  <c r="E50" i="33"/>
  <c r="J46" i="33"/>
  <c r="K46" i="33" s="1"/>
  <c r="B47" i="33"/>
  <c r="I46" i="33"/>
  <c r="J47" i="32"/>
  <c r="I47" i="32"/>
  <c r="K47" i="32" s="1"/>
  <c r="B48" i="32"/>
  <c r="E48" i="32"/>
  <c r="L47" i="32"/>
  <c r="I47" i="31"/>
  <c r="J47" i="31"/>
  <c r="B48" i="31"/>
  <c r="E49" i="31"/>
  <c r="L48" i="31"/>
  <c r="L47" i="30"/>
  <c r="E48" i="30"/>
  <c r="B48" i="30"/>
  <c r="I47" i="30"/>
  <c r="J47" i="30"/>
  <c r="B47" i="29"/>
  <c r="I46" i="29"/>
  <c r="J46" i="29"/>
  <c r="E49" i="29"/>
  <c r="L48" i="29"/>
  <c r="B47" i="28"/>
  <c r="I46" i="28"/>
  <c r="J46" i="28"/>
  <c r="K46" i="28"/>
  <c r="L46" i="28"/>
  <c r="E47" i="28"/>
  <c r="B48" i="27"/>
  <c r="I47" i="27"/>
  <c r="K47" i="27" s="1"/>
  <c r="J47" i="27"/>
  <c r="E47" i="27"/>
  <c r="L46" i="27"/>
  <c r="E52" i="26"/>
  <c r="L51" i="26"/>
  <c r="B47" i="26"/>
  <c r="J46" i="26"/>
  <c r="K46" i="26" s="1"/>
  <c r="I46" i="26"/>
  <c r="L47" i="25"/>
  <c r="E48" i="25"/>
  <c r="J46" i="25"/>
  <c r="I46" i="25"/>
  <c r="K46" i="25" s="1"/>
  <c r="B47" i="25"/>
  <c r="E48" i="24"/>
  <c r="L47" i="24"/>
  <c r="I46" i="24"/>
  <c r="B47" i="24"/>
  <c r="J46" i="24"/>
  <c r="B47" i="23"/>
  <c r="I46" i="23"/>
  <c r="J46" i="23"/>
  <c r="K46" i="23" s="1"/>
  <c r="E47" i="23"/>
  <c r="L46" i="23"/>
  <c r="E48" i="22"/>
  <c r="L47" i="22"/>
  <c r="J47" i="22"/>
  <c r="I47" i="22"/>
  <c r="K47" i="22" s="1"/>
  <c r="B48" i="22"/>
  <c r="G49" i="39" l="1"/>
  <c r="O48" i="39"/>
  <c r="K46" i="38"/>
  <c r="K47" i="37"/>
  <c r="K47" i="35"/>
  <c r="K46" i="34"/>
  <c r="K47" i="31"/>
  <c r="K47" i="30"/>
  <c r="K46" i="29"/>
  <c r="K46" i="24"/>
  <c r="B50" i="39"/>
  <c r="J49" i="39"/>
  <c r="I49" i="39"/>
  <c r="K49" i="39" s="1"/>
  <c r="L47" i="39"/>
  <c r="E48" i="39"/>
  <c r="J47" i="38"/>
  <c r="B48" i="38"/>
  <c r="I47" i="38"/>
  <c r="L49" i="38"/>
  <c r="E50" i="38"/>
  <c r="L51" i="37"/>
  <c r="E52" i="37"/>
  <c r="I48" i="37"/>
  <c r="K48" i="37" s="1"/>
  <c r="J48" i="37"/>
  <c r="B49" i="37"/>
  <c r="J47" i="36"/>
  <c r="I47" i="36"/>
  <c r="K47" i="36" s="1"/>
  <c r="B48" i="36"/>
  <c r="L50" i="36"/>
  <c r="E51" i="36"/>
  <c r="E50" i="35"/>
  <c r="L49" i="35"/>
  <c r="J48" i="35"/>
  <c r="B49" i="35"/>
  <c r="I48" i="35"/>
  <c r="J47" i="34"/>
  <c r="B48" i="34"/>
  <c r="I47" i="34"/>
  <c r="E49" i="34"/>
  <c r="L48" i="34"/>
  <c r="E51" i="33"/>
  <c r="L50" i="33"/>
  <c r="B48" i="33"/>
  <c r="J47" i="33"/>
  <c r="K47" i="33" s="1"/>
  <c r="I47" i="33"/>
  <c r="I48" i="32"/>
  <c r="B49" i="32"/>
  <c r="J48" i="32"/>
  <c r="L48" i="32"/>
  <c r="E49" i="32"/>
  <c r="B49" i="31"/>
  <c r="I48" i="31"/>
  <c r="K48" i="31" s="1"/>
  <c r="J48" i="31"/>
  <c r="E50" i="31"/>
  <c r="L49" i="31"/>
  <c r="I48" i="30"/>
  <c r="J48" i="30"/>
  <c r="B49" i="30"/>
  <c r="E49" i="30"/>
  <c r="L48" i="30"/>
  <c r="E50" i="29"/>
  <c r="L49" i="29"/>
  <c r="J47" i="29"/>
  <c r="I47" i="29"/>
  <c r="B48" i="29"/>
  <c r="L47" i="28"/>
  <c r="E48" i="28"/>
  <c r="J47" i="28"/>
  <c r="B48" i="28"/>
  <c r="I47" i="28"/>
  <c r="E48" i="27"/>
  <c r="L47" i="27"/>
  <c r="B49" i="27"/>
  <c r="J48" i="27"/>
  <c r="I48" i="27"/>
  <c r="J47" i="26"/>
  <c r="B48" i="26"/>
  <c r="I47" i="26"/>
  <c r="L52" i="26"/>
  <c r="E53" i="26"/>
  <c r="E49" i="25"/>
  <c r="L48" i="25"/>
  <c r="I47" i="25"/>
  <c r="K47" i="25" s="1"/>
  <c r="B48" i="25"/>
  <c r="J47" i="25"/>
  <c r="J47" i="24"/>
  <c r="B48" i="24"/>
  <c r="I47" i="24"/>
  <c r="K47" i="24" s="1"/>
  <c r="L48" i="24"/>
  <c r="E49" i="24"/>
  <c r="E48" i="23"/>
  <c r="L47" i="23"/>
  <c r="B48" i="23"/>
  <c r="J47" i="23"/>
  <c r="I47" i="23"/>
  <c r="K47" i="23" s="1"/>
  <c r="I48" i="22"/>
  <c r="J48" i="22"/>
  <c r="B49" i="22"/>
  <c r="L48" i="22"/>
  <c r="E49" i="22"/>
  <c r="G50" i="39" l="1"/>
  <c r="O49" i="39"/>
  <c r="K47" i="38"/>
  <c r="K48" i="35"/>
  <c r="K47" i="34"/>
  <c r="K48" i="32"/>
  <c r="K48" i="30"/>
  <c r="K47" i="29"/>
  <c r="K47" i="28"/>
  <c r="K48" i="27"/>
  <c r="K47" i="26"/>
  <c r="E49" i="39"/>
  <c r="L48" i="39"/>
  <c r="J50" i="39"/>
  <c r="B51" i="39"/>
  <c r="I50" i="39"/>
  <c r="E51" i="38"/>
  <c r="L50" i="38"/>
  <c r="J48" i="38"/>
  <c r="I48" i="38"/>
  <c r="K48" i="38" s="1"/>
  <c r="B49" i="38"/>
  <c r="B50" i="37"/>
  <c r="I49" i="37"/>
  <c r="K49" i="37" s="1"/>
  <c r="J49" i="37"/>
  <c r="L52" i="37"/>
  <c r="E53" i="37"/>
  <c r="E52" i="36"/>
  <c r="L51" i="36"/>
  <c r="J48" i="36"/>
  <c r="I48" i="36"/>
  <c r="K48" i="36" s="1"/>
  <c r="B49" i="36"/>
  <c r="L50" i="35"/>
  <c r="E51" i="35"/>
  <c r="J49" i="35"/>
  <c r="I49" i="35"/>
  <c r="B50" i="35"/>
  <c r="J48" i="34"/>
  <c r="B49" i="34"/>
  <c r="I48" i="34"/>
  <c r="L49" i="34"/>
  <c r="E50" i="34"/>
  <c r="J48" i="33"/>
  <c r="I48" i="33"/>
  <c r="K48" i="33" s="1"/>
  <c r="B49" i="33"/>
  <c r="L51" i="33"/>
  <c r="E52" i="33"/>
  <c r="E50" i="32"/>
  <c r="L49" i="32"/>
  <c r="J49" i="32"/>
  <c r="B50" i="32"/>
  <c r="I49" i="32"/>
  <c r="L50" i="31"/>
  <c r="E51" i="31"/>
  <c r="B50" i="31"/>
  <c r="J49" i="31"/>
  <c r="I49" i="31"/>
  <c r="K49" i="31" s="1"/>
  <c r="B50" i="30"/>
  <c r="I49" i="30"/>
  <c r="J49" i="30"/>
  <c r="K49" i="30" s="1"/>
  <c r="E50" i="30"/>
  <c r="L49" i="30"/>
  <c r="B49" i="29"/>
  <c r="I48" i="29"/>
  <c r="J48" i="29"/>
  <c r="E51" i="29"/>
  <c r="L50" i="29"/>
  <c r="L48" i="28"/>
  <c r="E49" i="28"/>
  <c r="B49" i="28"/>
  <c r="I48" i="28"/>
  <c r="J48" i="28"/>
  <c r="B50" i="27"/>
  <c r="I49" i="27"/>
  <c r="J49" i="27"/>
  <c r="L48" i="27"/>
  <c r="E49" i="27"/>
  <c r="E54" i="26"/>
  <c r="L53" i="26"/>
  <c r="I48" i="26"/>
  <c r="J48" i="26"/>
  <c r="B49" i="26"/>
  <c r="J48" i="25"/>
  <c r="B49" i="25"/>
  <c r="I48" i="25"/>
  <c r="L49" i="25"/>
  <c r="E50" i="25"/>
  <c r="E50" i="24"/>
  <c r="L49" i="24"/>
  <c r="B49" i="24"/>
  <c r="J48" i="24"/>
  <c r="K48" i="24" s="1"/>
  <c r="I48" i="24"/>
  <c r="B49" i="23"/>
  <c r="I48" i="23"/>
  <c r="J48" i="23"/>
  <c r="K48" i="23" s="1"/>
  <c r="L48" i="23"/>
  <c r="E49" i="23"/>
  <c r="K48" i="22"/>
  <c r="J49" i="22"/>
  <c r="B50" i="22"/>
  <c r="I49" i="22"/>
  <c r="E50" i="22"/>
  <c r="L49" i="22"/>
  <c r="G51" i="39" l="1"/>
  <c r="O50" i="39"/>
  <c r="K50" i="39"/>
  <c r="K49" i="35"/>
  <c r="K48" i="34"/>
  <c r="K49" i="32"/>
  <c r="K48" i="29"/>
  <c r="K48" i="28"/>
  <c r="K49" i="27"/>
  <c r="K48" i="26"/>
  <c r="K48" i="25"/>
  <c r="I51" i="39"/>
  <c r="B52" i="39"/>
  <c r="J51" i="39"/>
  <c r="L49" i="39"/>
  <c r="E50" i="39"/>
  <c r="I49" i="38"/>
  <c r="J49" i="38"/>
  <c r="K49" i="38" s="1"/>
  <c r="B50" i="38"/>
  <c r="L51" i="38"/>
  <c r="E52" i="38"/>
  <c r="E54" i="37"/>
  <c r="L53" i="37"/>
  <c r="B51" i="37"/>
  <c r="J50" i="37"/>
  <c r="I50" i="37"/>
  <c r="K50" i="37" s="1"/>
  <c r="J49" i="36"/>
  <c r="I49" i="36"/>
  <c r="K49" i="36" s="1"/>
  <c r="B50" i="36"/>
  <c r="L52" i="36"/>
  <c r="E53" i="36"/>
  <c r="E52" i="35"/>
  <c r="L51" i="35"/>
  <c r="I50" i="35"/>
  <c r="B51" i="35"/>
  <c r="J50" i="35"/>
  <c r="E51" i="34"/>
  <c r="L50" i="34"/>
  <c r="J49" i="34"/>
  <c r="I49" i="34"/>
  <c r="B50" i="34"/>
  <c r="J49" i="33"/>
  <c r="I49" i="33"/>
  <c r="K49" i="33" s="1"/>
  <c r="B50" i="33"/>
  <c r="E53" i="33"/>
  <c r="L52" i="33"/>
  <c r="B51" i="32"/>
  <c r="J50" i="32"/>
  <c r="I50" i="32"/>
  <c r="L50" i="32"/>
  <c r="E51" i="32"/>
  <c r="B51" i="31"/>
  <c r="I50" i="31"/>
  <c r="J50" i="31"/>
  <c r="K50" i="31"/>
  <c r="L51" i="31"/>
  <c r="E52" i="31"/>
  <c r="E51" i="30"/>
  <c r="L50" i="30"/>
  <c r="B51" i="30"/>
  <c r="J50" i="30"/>
  <c r="I50" i="30"/>
  <c r="K50" i="30" s="1"/>
  <c r="L51" i="29"/>
  <c r="E52" i="29"/>
  <c r="I49" i="29"/>
  <c r="B50" i="29"/>
  <c r="J49" i="29"/>
  <c r="J49" i="28"/>
  <c r="B50" i="28"/>
  <c r="I49" i="28"/>
  <c r="E50" i="28"/>
  <c r="L49" i="28"/>
  <c r="L49" i="27"/>
  <c r="E50" i="27"/>
  <c r="J50" i="27"/>
  <c r="I50" i="27"/>
  <c r="K50" i="27" s="1"/>
  <c r="B51" i="27"/>
  <c r="L54" i="26"/>
  <c r="E55" i="26"/>
  <c r="J49" i="26"/>
  <c r="B50" i="26"/>
  <c r="I49" i="26"/>
  <c r="E51" i="25"/>
  <c r="L50" i="25"/>
  <c r="B50" i="25"/>
  <c r="J49" i="25"/>
  <c r="I49" i="25"/>
  <c r="J49" i="24"/>
  <c r="B50" i="24"/>
  <c r="I49" i="24"/>
  <c r="K49" i="24" s="1"/>
  <c r="L50" i="24"/>
  <c r="E51" i="24"/>
  <c r="I49" i="23"/>
  <c r="B50" i="23"/>
  <c r="J49" i="23"/>
  <c r="L49" i="23"/>
  <c r="E50" i="23"/>
  <c r="K49" i="22"/>
  <c r="B51" i="22"/>
  <c r="J50" i="22"/>
  <c r="I50" i="22"/>
  <c r="L50" i="22"/>
  <c r="E51" i="22"/>
  <c r="G52" i="39" l="1"/>
  <c r="O51" i="39"/>
  <c r="K51" i="39"/>
  <c r="K50" i="35"/>
  <c r="K49" i="34"/>
  <c r="K50" i="32"/>
  <c r="K49" i="29"/>
  <c r="K49" i="28"/>
  <c r="K49" i="26"/>
  <c r="K49" i="25"/>
  <c r="K49" i="23"/>
  <c r="K50" i="22"/>
  <c r="J52" i="39"/>
  <c r="I52" i="39"/>
  <c r="B53" i="39"/>
  <c r="E51" i="39"/>
  <c r="L50" i="39"/>
  <c r="E53" i="38"/>
  <c r="L52" i="38"/>
  <c r="J50" i="38"/>
  <c r="B51" i="38"/>
  <c r="I50" i="38"/>
  <c r="E55" i="37"/>
  <c r="L54" i="37"/>
  <c r="B52" i="37"/>
  <c r="I51" i="37"/>
  <c r="J51" i="37"/>
  <c r="E54" i="36"/>
  <c r="L53" i="36"/>
  <c r="I50" i="36"/>
  <c r="J50" i="36"/>
  <c r="B51" i="36"/>
  <c r="L52" i="35"/>
  <c r="E53" i="35"/>
  <c r="J51" i="35"/>
  <c r="B52" i="35"/>
  <c r="I51" i="35"/>
  <c r="K51" i="35"/>
  <c r="J50" i="34"/>
  <c r="K50" i="34" s="1"/>
  <c r="I50" i="34"/>
  <c r="B51" i="34"/>
  <c r="L51" i="34"/>
  <c r="E52" i="34"/>
  <c r="J50" i="33"/>
  <c r="I50" i="33"/>
  <c r="K50" i="33" s="1"/>
  <c r="B51" i="33"/>
  <c r="L53" i="33"/>
  <c r="E54" i="33"/>
  <c r="E52" i="32"/>
  <c r="L51" i="32"/>
  <c r="J51" i="32"/>
  <c r="B52" i="32"/>
  <c r="I51" i="32"/>
  <c r="E53" i="31"/>
  <c r="L52" i="31"/>
  <c r="I51" i="31"/>
  <c r="B52" i="31"/>
  <c r="J51" i="31"/>
  <c r="B52" i="30"/>
  <c r="I51" i="30"/>
  <c r="J51" i="30"/>
  <c r="L51" i="30"/>
  <c r="E52" i="30"/>
  <c r="L52" i="29"/>
  <c r="E53" i="29"/>
  <c r="B51" i="29"/>
  <c r="I50" i="29"/>
  <c r="J50" i="29"/>
  <c r="K50" i="29" s="1"/>
  <c r="B51" i="28"/>
  <c r="I50" i="28"/>
  <c r="J50" i="28"/>
  <c r="K50" i="28" s="1"/>
  <c r="E51" i="28"/>
  <c r="L50" i="28"/>
  <c r="B52" i="27"/>
  <c r="I51" i="27"/>
  <c r="J51" i="27"/>
  <c r="K51" i="27" s="1"/>
  <c r="L50" i="27"/>
  <c r="E51" i="27"/>
  <c r="J50" i="26"/>
  <c r="I50" i="26"/>
  <c r="B51" i="26"/>
  <c r="E56" i="26"/>
  <c r="L55" i="26"/>
  <c r="J50" i="25"/>
  <c r="K50" i="25"/>
  <c r="I50" i="25"/>
  <c r="B51" i="25"/>
  <c r="L51" i="25"/>
  <c r="E52" i="25"/>
  <c r="E52" i="24"/>
  <c r="L51" i="24"/>
  <c r="I50" i="24"/>
  <c r="K50" i="24" s="1"/>
  <c r="B51" i="24"/>
  <c r="J50" i="24"/>
  <c r="B51" i="23"/>
  <c r="I50" i="23"/>
  <c r="J50" i="23"/>
  <c r="E51" i="23"/>
  <c r="L50" i="23"/>
  <c r="E52" i="22"/>
  <c r="L51" i="22"/>
  <c r="J51" i="22"/>
  <c r="B52" i="22"/>
  <c r="I51" i="22"/>
  <c r="G53" i="39" l="1"/>
  <c r="O52" i="39"/>
  <c r="K52" i="39"/>
  <c r="K50" i="38"/>
  <c r="K51" i="37"/>
  <c r="K50" i="36"/>
  <c r="K51" i="32"/>
  <c r="K51" i="31"/>
  <c r="K51" i="30"/>
  <c r="K50" i="26"/>
  <c r="K50" i="23"/>
  <c r="J53" i="39"/>
  <c r="I53" i="39"/>
  <c r="B54" i="39"/>
  <c r="L51" i="39"/>
  <c r="E52" i="39"/>
  <c r="B52" i="38"/>
  <c r="J51" i="38"/>
  <c r="K51" i="38" s="1"/>
  <c r="I51" i="38"/>
  <c r="L53" i="38"/>
  <c r="E54" i="38"/>
  <c r="E56" i="37"/>
  <c r="L55" i="37"/>
  <c r="B53" i="37"/>
  <c r="J52" i="37"/>
  <c r="I52" i="37"/>
  <c r="J51" i="36"/>
  <c r="B52" i="36"/>
  <c r="I51" i="36"/>
  <c r="L54" i="36"/>
  <c r="E55" i="36"/>
  <c r="E54" i="35"/>
  <c r="L53" i="35"/>
  <c r="B53" i="35"/>
  <c r="J52" i="35"/>
  <c r="I52" i="35"/>
  <c r="K52" i="35"/>
  <c r="J51" i="34"/>
  <c r="B52" i="34"/>
  <c r="I51" i="34"/>
  <c r="K51" i="34" s="1"/>
  <c r="E53" i="34"/>
  <c r="L52" i="34"/>
  <c r="E55" i="33"/>
  <c r="L54" i="33"/>
  <c r="I51" i="33"/>
  <c r="B52" i="33"/>
  <c r="J51" i="33"/>
  <c r="J52" i="32"/>
  <c r="B53" i="32"/>
  <c r="I52" i="32"/>
  <c r="L52" i="32"/>
  <c r="E53" i="32"/>
  <c r="B53" i="31"/>
  <c r="I52" i="31"/>
  <c r="J52" i="31"/>
  <c r="L53" i="31"/>
  <c r="E54" i="31"/>
  <c r="L52" i="30"/>
  <c r="E53" i="30"/>
  <c r="I52" i="30"/>
  <c r="B53" i="30"/>
  <c r="J52" i="30"/>
  <c r="L53" i="29"/>
  <c r="E54" i="29"/>
  <c r="B52" i="29"/>
  <c r="J51" i="29"/>
  <c r="I51" i="29"/>
  <c r="K51" i="29" s="1"/>
  <c r="E52" i="28"/>
  <c r="L51" i="28"/>
  <c r="I51" i="28"/>
  <c r="J51" i="28"/>
  <c r="B52" i="28"/>
  <c r="E52" i="27"/>
  <c r="L51" i="27"/>
  <c r="J52" i="27"/>
  <c r="B53" i="27"/>
  <c r="I52" i="27"/>
  <c r="L56" i="26"/>
  <c r="E57" i="26"/>
  <c r="J51" i="26"/>
  <c r="I51" i="26"/>
  <c r="K51" i="26" s="1"/>
  <c r="B52" i="26"/>
  <c r="B52" i="25"/>
  <c r="J51" i="25"/>
  <c r="I51" i="25"/>
  <c r="K51" i="25" s="1"/>
  <c r="E53" i="25"/>
  <c r="L52" i="25"/>
  <c r="J51" i="24"/>
  <c r="I51" i="24"/>
  <c r="K51" i="24" s="1"/>
  <c r="B52" i="24"/>
  <c r="L52" i="24"/>
  <c r="E53" i="24"/>
  <c r="L51" i="23"/>
  <c r="E52" i="23"/>
  <c r="J51" i="23"/>
  <c r="K51" i="23" s="1"/>
  <c r="B52" i="23"/>
  <c r="I51" i="23"/>
  <c r="K51" i="22"/>
  <c r="I52" i="22"/>
  <c r="B53" i="22"/>
  <c r="J52" i="22"/>
  <c r="L52" i="22"/>
  <c r="E53" i="22"/>
  <c r="K53" i="39" l="1"/>
  <c r="G54" i="39"/>
  <c r="O53" i="39"/>
  <c r="K52" i="37"/>
  <c r="K51" i="36"/>
  <c r="K51" i="33"/>
  <c r="K52" i="32"/>
  <c r="K52" i="31"/>
  <c r="K52" i="30"/>
  <c r="K51" i="28"/>
  <c r="K52" i="27"/>
  <c r="K52" i="22"/>
  <c r="J54" i="39"/>
  <c r="K54" i="39" s="1"/>
  <c r="I54" i="39"/>
  <c r="B55" i="39"/>
  <c r="E53" i="39"/>
  <c r="L52" i="39"/>
  <c r="E55" i="38"/>
  <c r="L54" i="38"/>
  <c r="J52" i="38"/>
  <c r="I52" i="38"/>
  <c r="K52" i="38" s="1"/>
  <c r="B53" i="38"/>
  <c r="E57" i="37"/>
  <c r="L56" i="37"/>
  <c r="B54" i="37"/>
  <c r="I53" i="37"/>
  <c r="J53" i="37"/>
  <c r="K53" i="37" s="1"/>
  <c r="E56" i="36"/>
  <c r="L55" i="36"/>
  <c r="B53" i="36"/>
  <c r="I52" i="36"/>
  <c r="K52" i="36" s="1"/>
  <c r="J52" i="36"/>
  <c r="L54" i="35"/>
  <c r="E55" i="35"/>
  <c r="J53" i="35"/>
  <c r="I53" i="35"/>
  <c r="K53" i="35" s="1"/>
  <c r="B54" i="35"/>
  <c r="J52" i="34"/>
  <c r="B53" i="34"/>
  <c r="I52" i="34"/>
  <c r="L53" i="34"/>
  <c r="E54" i="34"/>
  <c r="J52" i="33"/>
  <c r="B53" i="33"/>
  <c r="I52" i="33"/>
  <c r="K52" i="33" s="1"/>
  <c r="L55" i="33"/>
  <c r="E56" i="33"/>
  <c r="J53" i="32"/>
  <c r="I53" i="32"/>
  <c r="K53" i="32" s="1"/>
  <c r="B54" i="32"/>
  <c r="E54" i="32"/>
  <c r="L53" i="32"/>
  <c r="L54" i="31"/>
  <c r="E55" i="31"/>
  <c r="J53" i="31"/>
  <c r="B54" i="31"/>
  <c r="I53" i="31"/>
  <c r="E54" i="30"/>
  <c r="L53" i="30"/>
  <c r="B54" i="30"/>
  <c r="I53" i="30"/>
  <c r="J53" i="30"/>
  <c r="E55" i="29"/>
  <c r="L54" i="29"/>
  <c r="B53" i="29"/>
  <c r="I52" i="29"/>
  <c r="K52" i="29" s="1"/>
  <c r="J52" i="29"/>
  <c r="B53" i="28"/>
  <c r="I52" i="28"/>
  <c r="J52" i="28"/>
  <c r="E53" i="28"/>
  <c r="L52" i="28"/>
  <c r="B54" i="27"/>
  <c r="I53" i="27"/>
  <c r="J53" i="27"/>
  <c r="E53" i="27"/>
  <c r="L52" i="27"/>
  <c r="I52" i="26"/>
  <c r="J52" i="26"/>
  <c r="B53" i="26"/>
  <c r="E58" i="26"/>
  <c r="L57" i="26"/>
  <c r="J52" i="25"/>
  <c r="B53" i="25"/>
  <c r="I52" i="25"/>
  <c r="L53" i="25"/>
  <c r="E54" i="25"/>
  <c r="E54" i="24"/>
  <c r="L53" i="24"/>
  <c r="J52" i="24"/>
  <c r="K52" i="24"/>
  <c r="I52" i="24"/>
  <c r="B53" i="24"/>
  <c r="L52" i="23"/>
  <c r="E53" i="23"/>
  <c r="B53" i="23"/>
  <c r="I52" i="23"/>
  <c r="K52" i="23" s="1"/>
  <c r="J52" i="23"/>
  <c r="E54" i="22"/>
  <c r="L53" i="22"/>
  <c r="J53" i="22"/>
  <c r="I53" i="22"/>
  <c r="B54" i="22"/>
  <c r="G55" i="39" l="1"/>
  <c r="O54" i="39"/>
  <c r="K52" i="34"/>
  <c r="K53" i="31"/>
  <c r="K53" i="30"/>
  <c r="K52" i="28"/>
  <c r="K53" i="27"/>
  <c r="K52" i="26"/>
  <c r="K52" i="25"/>
  <c r="K53" i="22"/>
  <c r="I55" i="39"/>
  <c r="B56" i="39"/>
  <c r="J55" i="39"/>
  <c r="L53" i="39"/>
  <c r="E54" i="39"/>
  <c r="I53" i="38"/>
  <c r="B54" i="38"/>
  <c r="J53" i="38"/>
  <c r="L55" i="38"/>
  <c r="E56" i="38"/>
  <c r="E58" i="37"/>
  <c r="L57" i="37"/>
  <c r="J54" i="37"/>
  <c r="I54" i="37"/>
  <c r="K54" i="37" s="1"/>
  <c r="B55" i="37"/>
  <c r="J53" i="36"/>
  <c r="B54" i="36"/>
  <c r="I53" i="36"/>
  <c r="K53" i="36" s="1"/>
  <c r="L56" i="36"/>
  <c r="E57" i="36"/>
  <c r="B55" i="35"/>
  <c r="J54" i="35"/>
  <c r="K54" i="35" s="1"/>
  <c r="I54" i="35"/>
  <c r="E56" i="35"/>
  <c r="L55" i="35"/>
  <c r="E55" i="34"/>
  <c r="L54" i="34"/>
  <c r="J53" i="34"/>
  <c r="I53" i="34"/>
  <c r="K53" i="34" s="1"/>
  <c r="B54" i="34"/>
  <c r="E57" i="33"/>
  <c r="L56" i="33"/>
  <c r="B54" i="33"/>
  <c r="J53" i="33"/>
  <c r="I53" i="33"/>
  <c r="J54" i="32"/>
  <c r="K54" i="32" s="1"/>
  <c r="I54" i="32"/>
  <c r="B55" i="32"/>
  <c r="L54" i="32"/>
  <c r="E55" i="32"/>
  <c r="E56" i="31"/>
  <c r="L55" i="31"/>
  <c r="B55" i="31"/>
  <c r="I54" i="31"/>
  <c r="J54" i="31"/>
  <c r="J54" i="30"/>
  <c r="B55" i="30"/>
  <c r="I54" i="30"/>
  <c r="L54" i="30"/>
  <c r="E55" i="30"/>
  <c r="J53" i="29"/>
  <c r="I53" i="29"/>
  <c r="K53" i="29" s="1"/>
  <c r="B54" i="29"/>
  <c r="E56" i="29"/>
  <c r="L55" i="29"/>
  <c r="E54" i="28"/>
  <c r="L53" i="28"/>
  <c r="B54" i="28"/>
  <c r="J53" i="28"/>
  <c r="I53" i="28"/>
  <c r="K53" i="28" s="1"/>
  <c r="E54" i="27"/>
  <c r="L53" i="27"/>
  <c r="I54" i="27"/>
  <c r="B55" i="27"/>
  <c r="J54" i="27"/>
  <c r="L58" i="26"/>
  <c r="E59" i="26"/>
  <c r="J53" i="26"/>
  <c r="B54" i="26"/>
  <c r="I53" i="26"/>
  <c r="J53" i="25"/>
  <c r="B54" i="25"/>
  <c r="I53" i="25"/>
  <c r="E55" i="25"/>
  <c r="L54" i="25"/>
  <c r="J53" i="24"/>
  <c r="I53" i="24"/>
  <c r="B54" i="24"/>
  <c r="L54" i="24"/>
  <c r="E55" i="24"/>
  <c r="I53" i="23"/>
  <c r="J53" i="23"/>
  <c r="B54" i="23"/>
  <c r="E54" i="23"/>
  <c r="L53" i="23"/>
  <c r="L54" i="22"/>
  <c r="E55" i="22"/>
  <c r="J54" i="22"/>
  <c r="I54" i="22"/>
  <c r="B55" i="22"/>
  <c r="G56" i="39" l="1"/>
  <c r="O55" i="39"/>
  <c r="K55" i="39"/>
  <c r="K53" i="38"/>
  <c r="K53" i="33"/>
  <c r="K54" i="31"/>
  <c r="K54" i="30"/>
  <c r="K54" i="27"/>
  <c r="K53" i="26"/>
  <c r="K53" i="25"/>
  <c r="K53" i="24"/>
  <c r="K53" i="23"/>
  <c r="E55" i="39"/>
  <c r="L54" i="39"/>
  <c r="J56" i="39"/>
  <c r="K56" i="39" s="1"/>
  <c r="B57" i="39"/>
  <c r="I56" i="39"/>
  <c r="J54" i="38"/>
  <c r="B55" i="38"/>
  <c r="I54" i="38"/>
  <c r="K54" i="38" s="1"/>
  <c r="E57" i="38"/>
  <c r="L56" i="38"/>
  <c r="B56" i="37"/>
  <c r="I55" i="37"/>
  <c r="K55" i="37" s="1"/>
  <c r="J55" i="37"/>
  <c r="E59" i="37"/>
  <c r="L58" i="37"/>
  <c r="E58" i="36"/>
  <c r="L57" i="36"/>
  <c r="I54" i="36"/>
  <c r="K54" i="36" s="1"/>
  <c r="J54" i="36"/>
  <c r="B55" i="36"/>
  <c r="J55" i="35"/>
  <c r="B56" i="35"/>
  <c r="I55" i="35"/>
  <c r="K55" i="35" s="1"/>
  <c r="L56" i="35"/>
  <c r="E57" i="35"/>
  <c r="J54" i="34"/>
  <c r="K54" i="34"/>
  <c r="I54" i="34"/>
  <c r="B55" i="34"/>
  <c r="L55" i="34"/>
  <c r="E56" i="34"/>
  <c r="J54" i="33"/>
  <c r="B55" i="33"/>
  <c r="I54" i="33"/>
  <c r="L57" i="33"/>
  <c r="E58" i="33"/>
  <c r="J55" i="32"/>
  <c r="I55" i="32"/>
  <c r="K55" i="32" s="1"/>
  <c r="B56" i="32"/>
  <c r="E56" i="32"/>
  <c r="L55" i="32"/>
  <c r="I55" i="31"/>
  <c r="K55" i="31" s="1"/>
  <c r="J55" i="31"/>
  <c r="B56" i="31"/>
  <c r="E57" i="31"/>
  <c r="L56" i="31"/>
  <c r="B56" i="30"/>
  <c r="I55" i="30"/>
  <c r="J55" i="30"/>
  <c r="K55" i="30"/>
  <c r="L55" i="30"/>
  <c r="E56" i="30"/>
  <c r="B55" i="29"/>
  <c r="I54" i="29"/>
  <c r="K54" i="29" s="1"/>
  <c r="J54" i="29"/>
  <c r="E57" i="29"/>
  <c r="L56" i="29"/>
  <c r="B55" i="28"/>
  <c r="I54" i="28"/>
  <c r="J54" i="28"/>
  <c r="L54" i="28"/>
  <c r="E55" i="28"/>
  <c r="B56" i="27"/>
  <c r="I55" i="27"/>
  <c r="J55" i="27"/>
  <c r="E55" i="27"/>
  <c r="L54" i="27"/>
  <c r="B55" i="26"/>
  <c r="I54" i="26"/>
  <c r="J54" i="26"/>
  <c r="E60" i="26"/>
  <c r="L59" i="26"/>
  <c r="J54" i="25"/>
  <c r="K54" i="25" s="1"/>
  <c r="I54" i="25"/>
  <c r="B55" i="25"/>
  <c r="L55" i="25"/>
  <c r="E56" i="25"/>
  <c r="I54" i="24"/>
  <c r="B55" i="24"/>
  <c r="J54" i="24"/>
  <c r="E56" i="24"/>
  <c r="L55" i="24"/>
  <c r="B55" i="23"/>
  <c r="I54" i="23"/>
  <c r="J54" i="23"/>
  <c r="E55" i="23"/>
  <c r="L54" i="23"/>
  <c r="K54" i="22"/>
  <c r="J55" i="22"/>
  <c r="I55" i="22"/>
  <c r="B56" i="22"/>
  <c r="E56" i="22"/>
  <c r="L55" i="22"/>
  <c r="G57" i="39" l="1"/>
  <c r="O56" i="39"/>
  <c r="K54" i="33"/>
  <c r="K54" i="28"/>
  <c r="K55" i="27"/>
  <c r="K54" i="26"/>
  <c r="K54" i="24"/>
  <c r="K54" i="23"/>
  <c r="B58" i="39"/>
  <c r="I57" i="39"/>
  <c r="J57" i="39"/>
  <c r="L55" i="39"/>
  <c r="E56" i="39"/>
  <c r="J55" i="38"/>
  <c r="B56" i="38"/>
  <c r="I55" i="38"/>
  <c r="L57" i="38"/>
  <c r="E58" i="38"/>
  <c r="L59" i="37"/>
  <c r="E60" i="37"/>
  <c r="I56" i="37"/>
  <c r="J56" i="37"/>
  <c r="B57" i="37"/>
  <c r="J55" i="36"/>
  <c r="I55" i="36"/>
  <c r="K55" i="36" s="1"/>
  <c r="B56" i="36"/>
  <c r="L58" i="36"/>
  <c r="E59" i="36"/>
  <c r="E58" i="35"/>
  <c r="L57" i="35"/>
  <c r="J56" i="35"/>
  <c r="B57" i="35"/>
  <c r="I56" i="35"/>
  <c r="K56" i="35" s="1"/>
  <c r="J55" i="34"/>
  <c r="B56" i="34"/>
  <c r="I55" i="34"/>
  <c r="E57" i="34"/>
  <c r="L56" i="34"/>
  <c r="E59" i="33"/>
  <c r="L58" i="33"/>
  <c r="I55" i="33"/>
  <c r="B56" i="33"/>
  <c r="J55" i="33"/>
  <c r="I56" i="32"/>
  <c r="B57" i="32"/>
  <c r="J56" i="32"/>
  <c r="K56" i="32"/>
  <c r="L56" i="32"/>
  <c r="E57" i="32"/>
  <c r="B57" i="31"/>
  <c r="I56" i="31"/>
  <c r="J56" i="31"/>
  <c r="E58" i="31"/>
  <c r="L57" i="31"/>
  <c r="E57" i="30"/>
  <c r="L56" i="30"/>
  <c r="I56" i="30"/>
  <c r="J56" i="30"/>
  <c r="B57" i="30"/>
  <c r="E58" i="29"/>
  <c r="L57" i="29"/>
  <c r="J55" i="29"/>
  <c r="I55" i="29"/>
  <c r="K55" i="29" s="1"/>
  <c r="B56" i="29"/>
  <c r="L55" i="28"/>
  <c r="E56" i="28"/>
  <c r="B56" i="28"/>
  <c r="I55" i="28"/>
  <c r="J55" i="28"/>
  <c r="E56" i="27"/>
  <c r="L55" i="27"/>
  <c r="K56" i="27"/>
  <c r="B57" i="27"/>
  <c r="J56" i="27"/>
  <c r="I56" i="27"/>
  <c r="E61" i="26"/>
  <c r="L60" i="26"/>
  <c r="J55" i="26"/>
  <c r="I55" i="26"/>
  <c r="K55" i="26" s="1"/>
  <c r="B56" i="26"/>
  <c r="I55" i="25"/>
  <c r="J55" i="25"/>
  <c r="K55" i="25" s="1"/>
  <c r="B56" i="25"/>
  <c r="E57" i="25"/>
  <c r="L56" i="25"/>
  <c r="J55" i="24"/>
  <c r="B56" i="24"/>
  <c r="I55" i="24"/>
  <c r="L56" i="24"/>
  <c r="E57" i="24"/>
  <c r="E56" i="23"/>
  <c r="L55" i="23"/>
  <c r="B56" i="23"/>
  <c r="J55" i="23"/>
  <c r="K55" i="23" s="1"/>
  <c r="I55" i="23"/>
  <c r="K55" i="22"/>
  <c r="I56" i="22"/>
  <c r="B57" i="22"/>
  <c r="J56" i="22"/>
  <c r="L56" i="22"/>
  <c r="E57" i="22"/>
  <c r="G58" i="39" l="1"/>
  <c r="O57" i="39"/>
  <c r="K57" i="39"/>
  <c r="K55" i="38"/>
  <c r="K56" i="37"/>
  <c r="K55" i="34"/>
  <c r="K55" i="33"/>
  <c r="K56" i="31"/>
  <c r="K56" i="30"/>
  <c r="K55" i="28"/>
  <c r="K55" i="24"/>
  <c r="K56" i="22"/>
  <c r="E57" i="39"/>
  <c r="L56" i="39"/>
  <c r="J58" i="39"/>
  <c r="I58" i="39"/>
  <c r="B59" i="39"/>
  <c r="E59" i="38"/>
  <c r="L58" i="38"/>
  <c r="J56" i="38"/>
  <c r="I56" i="38"/>
  <c r="B57" i="38"/>
  <c r="B58" i="37"/>
  <c r="I57" i="37"/>
  <c r="K57" i="37" s="1"/>
  <c r="J57" i="37"/>
  <c r="L60" i="37"/>
  <c r="E61" i="37"/>
  <c r="E60" i="36"/>
  <c r="L59" i="36"/>
  <c r="J56" i="36"/>
  <c r="B57" i="36"/>
  <c r="I56" i="36"/>
  <c r="K56" i="36" s="1"/>
  <c r="L58" i="35"/>
  <c r="E59" i="35"/>
  <c r="J57" i="35"/>
  <c r="I57" i="35"/>
  <c r="K57" i="35" s="1"/>
  <c r="B58" i="35"/>
  <c r="J56" i="34"/>
  <c r="B57" i="34"/>
  <c r="I56" i="34"/>
  <c r="L57" i="34"/>
  <c r="E58" i="34"/>
  <c r="J56" i="33"/>
  <c r="I56" i="33"/>
  <c r="K56" i="33" s="1"/>
  <c r="B57" i="33"/>
  <c r="L59" i="33"/>
  <c r="E60" i="33"/>
  <c r="E58" i="32"/>
  <c r="L57" i="32"/>
  <c r="J57" i="32"/>
  <c r="B58" i="32"/>
  <c r="I57" i="32"/>
  <c r="K57" i="32" s="1"/>
  <c r="L58" i="31"/>
  <c r="E59" i="31"/>
  <c r="B58" i="31"/>
  <c r="J57" i="31"/>
  <c r="I57" i="31"/>
  <c r="K57" i="31" s="1"/>
  <c r="E58" i="30"/>
  <c r="L57" i="30"/>
  <c r="B58" i="30"/>
  <c r="I57" i="30"/>
  <c r="J57" i="30"/>
  <c r="B57" i="29"/>
  <c r="I56" i="29"/>
  <c r="K56" i="29" s="1"/>
  <c r="J56" i="29"/>
  <c r="E59" i="29"/>
  <c r="L58" i="29"/>
  <c r="B57" i="28"/>
  <c r="I56" i="28"/>
  <c r="J56" i="28"/>
  <c r="E57" i="28"/>
  <c r="L56" i="28"/>
  <c r="B58" i="27"/>
  <c r="I57" i="27"/>
  <c r="J57" i="27"/>
  <c r="L56" i="27"/>
  <c r="E57" i="27"/>
  <c r="J56" i="26"/>
  <c r="I56" i="26"/>
  <c r="K56" i="26" s="1"/>
  <c r="B57" i="26"/>
  <c r="L61" i="26"/>
  <c r="E62" i="26"/>
  <c r="J56" i="25"/>
  <c r="B57" i="25"/>
  <c r="I56" i="25"/>
  <c r="K56" i="25" s="1"/>
  <c r="L57" i="25"/>
  <c r="E58" i="25"/>
  <c r="E58" i="24"/>
  <c r="L57" i="24"/>
  <c r="B57" i="24"/>
  <c r="I56" i="24"/>
  <c r="K56" i="24" s="1"/>
  <c r="J56" i="24"/>
  <c r="B57" i="23"/>
  <c r="I56" i="23"/>
  <c r="J56" i="23"/>
  <c r="L56" i="23"/>
  <c r="E57" i="23"/>
  <c r="E58" i="22"/>
  <c r="L57" i="22"/>
  <c r="J57" i="22"/>
  <c r="B58" i="22"/>
  <c r="I57" i="22"/>
  <c r="G59" i="39" l="1"/>
  <c r="O58" i="39"/>
  <c r="K58" i="39"/>
  <c r="K56" i="38"/>
  <c r="K56" i="34"/>
  <c r="K57" i="30"/>
  <c r="K56" i="28"/>
  <c r="K57" i="27"/>
  <c r="K56" i="23"/>
  <c r="J59" i="39"/>
  <c r="I59" i="39"/>
  <c r="B60" i="39"/>
  <c r="L57" i="39"/>
  <c r="E58" i="39"/>
  <c r="I57" i="38"/>
  <c r="J57" i="38"/>
  <c r="B58" i="38"/>
  <c r="L59" i="38"/>
  <c r="E60" i="38"/>
  <c r="E62" i="37"/>
  <c r="L61" i="37"/>
  <c r="B59" i="37"/>
  <c r="J58" i="37"/>
  <c r="I58" i="37"/>
  <c r="K58" i="37" s="1"/>
  <c r="J57" i="36"/>
  <c r="I57" i="36"/>
  <c r="K57" i="36" s="1"/>
  <c r="B58" i="36"/>
  <c r="L60" i="36"/>
  <c r="E61" i="36"/>
  <c r="E60" i="35"/>
  <c r="L59" i="35"/>
  <c r="I58" i="35"/>
  <c r="K58" i="35" s="1"/>
  <c r="J58" i="35"/>
  <c r="B59" i="35"/>
  <c r="E59" i="34"/>
  <c r="L58" i="34"/>
  <c r="J57" i="34"/>
  <c r="K57" i="34" s="1"/>
  <c r="I57" i="34"/>
  <c r="B58" i="34"/>
  <c r="J57" i="33"/>
  <c r="I57" i="33"/>
  <c r="K57" i="33" s="1"/>
  <c r="B58" i="33"/>
  <c r="E61" i="33"/>
  <c r="L60" i="33"/>
  <c r="B59" i="32"/>
  <c r="I58" i="32"/>
  <c r="J58" i="32"/>
  <c r="L58" i="32"/>
  <c r="E59" i="32"/>
  <c r="L59" i="31"/>
  <c r="E60" i="31"/>
  <c r="B59" i="31"/>
  <c r="I58" i="31"/>
  <c r="K58" i="31" s="1"/>
  <c r="J58" i="31"/>
  <c r="B59" i="30"/>
  <c r="J58" i="30"/>
  <c r="I58" i="30"/>
  <c r="E59" i="30"/>
  <c r="L58" i="30"/>
  <c r="L59" i="29"/>
  <c r="E60" i="29"/>
  <c r="I57" i="29"/>
  <c r="B58" i="29"/>
  <c r="J57" i="29"/>
  <c r="E58" i="28"/>
  <c r="L57" i="28"/>
  <c r="J57" i="28"/>
  <c r="I57" i="28"/>
  <c r="B58" i="28"/>
  <c r="L57" i="27"/>
  <c r="E58" i="27"/>
  <c r="I58" i="27"/>
  <c r="K58" i="27" s="1"/>
  <c r="J58" i="27"/>
  <c r="B59" i="27"/>
  <c r="E63" i="26"/>
  <c r="L62" i="26"/>
  <c r="J57" i="26"/>
  <c r="I57" i="26"/>
  <c r="K57" i="26" s="1"/>
  <c r="B58" i="26"/>
  <c r="E59" i="25"/>
  <c r="L58" i="25"/>
  <c r="B58" i="25"/>
  <c r="J57" i="25"/>
  <c r="I57" i="25"/>
  <c r="J57" i="24"/>
  <c r="I57" i="24"/>
  <c r="K57" i="24" s="1"/>
  <c r="B58" i="24"/>
  <c r="L58" i="24"/>
  <c r="E59" i="24"/>
  <c r="I57" i="23"/>
  <c r="B58" i="23"/>
  <c r="J57" i="23"/>
  <c r="L57" i="23"/>
  <c r="E58" i="23"/>
  <c r="K57" i="22"/>
  <c r="B59" i="22"/>
  <c r="I58" i="22"/>
  <c r="J58" i="22"/>
  <c r="K58" i="22" s="1"/>
  <c r="L58" i="22"/>
  <c r="E59" i="22"/>
  <c r="G60" i="39" l="1"/>
  <c r="O59" i="39"/>
  <c r="K59" i="39"/>
  <c r="K57" i="38"/>
  <c r="K58" i="32"/>
  <c r="K58" i="30"/>
  <c r="K57" i="29"/>
  <c r="K57" i="28"/>
  <c r="K57" i="25"/>
  <c r="K57" i="23"/>
  <c r="J60" i="39"/>
  <c r="I60" i="39"/>
  <c r="B61" i="39"/>
  <c r="E59" i="39"/>
  <c r="L58" i="39"/>
  <c r="J58" i="38"/>
  <c r="B59" i="38"/>
  <c r="I58" i="38"/>
  <c r="E61" i="38"/>
  <c r="L60" i="38"/>
  <c r="L62" i="37"/>
  <c r="E63" i="37"/>
  <c r="B60" i="37"/>
  <c r="I59" i="37"/>
  <c r="J59" i="37"/>
  <c r="I58" i="36"/>
  <c r="B59" i="36"/>
  <c r="J58" i="36"/>
  <c r="E62" i="36"/>
  <c r="L61" i="36"/>
  <c r="J59" i="35"/>
  <c r="B60" i="35"/>
  <c r="I59" i="35"/>
  <c r="L60" i="35"/>
  <c r="E61" i="35"/>
  <c r="J58" i="34"/>
  <c r="I58" i="34"/>
  <c r="B59" i="34"/>
  <c r="L59" i="34"/>
  <c r="E60" i="34"/>
  <c r="J58" i="33"/>
  <c r="I58" i="33"/>
  <c r="B59" i="33"/>
  <c r="L61" i="33"/>
  <c r="E62" i="33"/>
  <c r="E60" i="32"/>
  <c r="L59" i="32"/>
  <c r="J59" i="32"/>
  <c r="B60" i="32"/>
  <c r="I59" i="32"/>
  <c r="K59" i="32" s="1"/>
  <c r="I59" i="31"/>
  <c r="B60" i="31"/>
  <c r="J59" i="31"/>
  <c r="E61" i="31"/>
  <c r="L60" i="31"/>
  <c r="B60" i="30"/>
  <c r="I59" i="30"/>
  <c r="J59" i="30"/>
  <c r="K59" i="30" s="1"/>
  <c r="L59" i="30"/>
  <c r="E60" i="30"/>
  <c r="L60" i="29"/>
  <c r="E61" i="29"/>
  <c r="B59" i="29"/>
  <c r="I58" i="29"/>
  <c r="J58" i="29"/>
  <c r="B59" i="28"/>
  <c r="I58" i="28"/>
  <c r="J58" i="28"/>
  <c r="K58" i="28" s="1"/>
  <c r="E59" i="28"/>
  <c r="L58" i="28"/>
  <c r="B60" i="27"/>
  <c r="I59" i="27"/>
  <c r="K59" i="27" s="1"/>
  <c r="J59" i="27"/>
  <c r="L58" i="27"/>
  <c r="E59" i="27"/>
  <c r="J58" i="26"/>
  <c r="B59" i="26"/>
  <c r="I58" i="26"/>
  <c r="L63" i="26"/>
  <c r="E64" i="26"/>
  <c r="J58" i="25"/>
  <c r="B59" i="25"/>
  <c r="I58" i="25"/>
  <c r="L59" i="25"/>
  <c r="E60" i="25"/>
  <c r="J58" i="24"/>
  <c r="B59" i="24"/>
  <c r="I58" i="24"/>
  <c r="E60" i="24"/>
  <c r="L59" i="24"/>
  <c r="B59" i="23"/>
  <c r="I58" i="23"/>
  <c r="J58" i="23"/>
  <c r="E59" i="23"/>
  <c r="L58" i="23"/>
  <c r="E60" i="22"/>
  <c r="L59" i="22"/>
  <c r="J59" i="22"/>
  <c r="I59" i="22"/>
  <c r="K59" i="22" s="1"/>
  <c r="B60" i="22"/>
  <c r="G61" i="39" l="1"/>
  <c r="O60" i="39"/>
  <c r="K60" i="39"/>
  <c r="K58" i="38"/>
  <c r="K59" i="37"/>
  <c r="K58" i="36"/>
  <c r="K59" i="35"/>
  <c r="K58" i="34"/>
  <c r="K58" i="33"/>
  <c r="K59" i="31"/>
  <c r="K58" i="29"/>
  <c r="K58" i="26"/>
  <c r="K58" i="25"/>
  <c r="K58" i="24"/>
  <c r="K58" i="23"/>
  <c r="J61" i="39"/>
  <c r="B62" i="39"/>
  <c r="I61" i="39"/>
  <c r="L59" i="39"/>
  <c r="E60" i="39"/>
  <c r="B60" i="38"/>
  <c r="J59" i="38"/>
  <c r="I59" i="38"/>
  <c r="K59" i="38"/>
  <c r="L61" i="38"/>
  <c r="E62" i="38"/>
  <c r="L63" i="37"/>
  <c r="E64" i="37"/>
  <c r="I60" i="37"/>
  <c r="B61" i="37"/>
  <c r="J60" i="37"/>
  <c r="J59" i="36"/>
  <c r="B60" i="36"/>
  <c r="I59" i="36"/>
  <c r="L62" i="36"/>
  <c r="E63" i="36"/>
  <c r="E62" i="35"/>
  <c r="L61" i="35"/>
  <c r="B61" i="35"/>
  <c r="J60" i="35"/>
  <c r="I60" i="35"/>
  <c r="K60" i="35" s="1"/>
  <c r="J59" i="34"/>
  <c r="B60" i="34"/>
  <c r="I59" i="34"/>
  <c r="E61" i="34"/>
  <c r="L60" i="34"/>
  <c r="I59" i="33"/>
  <c r="B60" i="33"/>
  <c r="J59" i="33"/>
  <c r="E63" i="33"/>
  <c r="L62" i="33"/>
  <c r="J60" i="32"/>
  <c r="B61" i="32"/>
  <c r="I60" i="32"/>
  <c r="E61" i="32"/>
  <c r="L60" i="32"/>
  <c r="L61" i="31"/>
  <c r="E62" i="31"/>
  <c r="B61" i="31"/>
  <c r="I60" i="31"/>
  <c r="J60" i="31"/>
  <c r="I60" i="30"/>
  <c r="B61" i="30"/>
  <c r="J60" i="30"/>
  <c r="L60" i="30"/>
  <c r="E61" i="30"/>
  <c r="L61" i="29"/>
  <c r="E62" i="29"/>
  <c r="B60" i="29"/>
  <c r="J59" i="29"/>
  <c r="I59" i="29"/>
  <c r="E60" i="28"/>
  <c r="L59" i="28"/>
  <c r="I59" i="28"/>
  <c r="J59" i="28"/>
  <c r="B60" i="28"/>
  <c r="E60" i="27"/>
  <c r="L59" i="27"/>
  <c r="J60" i="27"/>
  <c r="K60" i="27" s="1"/>
  <c r="I60" i="27"/>
  <c r="B61" i="27"/>
  <c r="E65" i="26"/>
  <c r="L64" i="26"/>
  <c r="J59" i="26"/>
  <c r="I59" i="26"/>
  <c r="K59" i="26" s="1"/>
  <c r="B60" i="26"/>
  <c r="E61" i="25"/>
  <c r="L60" i="25"/>
  <c r="B60" i="25"/>
  <c r="J59" i="25"/>
  <c r="I59" i="25"/>
  <c r="J59" i="24"/>
  <c r="B60" i="24"/>
  <c r="I59" i="24"/>
  <c r="L60" i="24"/>
  <c r="E61" i="24"/>
  <c r="L59" i="23"/>
  <c r="E60" i="23"/>
  <c r="J59" i="23"/>
  <c r="B60" i="23"/>
  <c r="I59" i="23"/>
  <c r="J60" i="22"/>
  <c r="I60" i="22"/>
  <c r="B61" i="22"/>
  <c r="L60" i="22"/>
  <c r="E61" i="22"/>
  <c r="G62" i="39" l="1"/>
  <c r="O61" i="39"/>
  <c r="K61" i="39"/>
  <c r="K60" i="37"/>
  <c r="K59" i="36"/>
  <c r="K59" i="34"/>
  <c r="K59" i="33"/>
  <c r="K60" i="32"/>
  <c r="K60" i="31"/>
  <c r="K60" i="30"/>
  <c r="K59" i="29"/>
  <c r="K59" i="28"/>
  <c r="K59" i="25"/>
  <c r="K59" i="24"/>
  <c r="K59" i="23"/>
  <c r="E61" i="39"/>
  <c r="L60" i="39"/>
  <c r="J62" i="39"/>
  <c r="I62" i="39"/>
  <c r="B63" i="39"/>
  <c r="E63" i="38"/>
  <c r="L62" i="38"/>
  <c r="J60" i="38"/>
  <c r="I60" i="38"/>
  <c r="K60" i="38" s="1"/>
  <c r="B61" i="38"/>
  <c r="E65" i="37"/>
  <c r="L64" i="37"/>
  <c r="B62" i="37"/>
  <c r="I61" i="37"/>
  <c r="J61" i="37"/>
  <c r="K61" i="37" s="1"/>
  <c r="E64" i="36"/>
  <c r="L63" i="36"/>
  <c r="B61" i="36"/>
  <c r="I60" i="36"/>
  <c r="K60" i="36" s="1"/>
  <c r="J60" i="36"/>
  <c r="L62" i="35"/>
  <c r="E63" i="35"/>
  <c r="J61" i="35"/>
  <c r="B62" i="35"/>
  <c r="I61" i="35"/>
  <c r="K61" i="35" s="1"/>
  <c r="J60" i="34"/>
  <c r="B61" i="34"/>
  <c r="I60" i="34"/>
  <c r="L61" i="34"/>
  <c r="E62" i="34"/>
  <c r="J60" i="33"/>
  <c r="B61" i="33"/>
  <c r="I60" i="33"/>
  <c r="L63" i="33"/>
  <c r="E64" i="33"/>
  <c r="B62" i="32"/>
  <c r="J61" i="32"/>
  <c r="K61" i="32" s="1"/>
  <c r="I61" i="32"/>
  <c r="L61" i="32"/>
  <c r="E62" i="32"/>
  <c r="J61" i="31"/>
  <c r="B62" i="31"/>
  <c r="I61" i="31"/>
  <c r="K61" i="31" s="1"/>
  <c r="L62" i="31"/>
  <c r="E63" i="31"/>
  <c r="B62" i="30"/>
  <c r="I61" i="30"/>
  <c r="J61" i="30"/>
  <c r="E62" i="30"/>
  <c r="L61" i="30"/>
  <c r="E63" i="29"/>
  <c r="L62" i="29"/>
  <c r="B61" i="29"/>
  <c r="I60" i="29"/>
  <c r="J60" i="29"/>
  <c r="B61" i="28"/>
  <c r="I60" i="28"/>
  <c r="J60" i="28"/>
  <c r="E61" i="28"/>
  <c r="L60" i="28"/>
  <c r="B62" i="27"/>
  <c r="I61" i="27"/>
  <c r="J61" i="27"/>
  <c r="E61" i="27"/>
  <c r="L60" i="27"/>
  <c r="J60" i="26"/>
  <c r="I60" i="26"/>
  <c r="K60" i="26" s="1"/>
  <c r="B61" i="26"/>
  <c r="L65" i="26"/>
  <c r="E66" i="26"/>
  <c r="J60" i="25"/>
  <c r="B61" i="25"/>
  <c r="I60" i="25"/>
  <c r="L61" i="25"/>
  <c r="E62" i="25"/>
  <c r="J60" i="24"/>
  <c r="B61" i="24"/>
  <c r="I60" i="24"/>
  <c r="E62" i="24"/>
  <c r="L61" i="24"/>
  <c r="L60" i="23"/>
  <c r="E61" i="23"/>
  <c r="B61" i="23"/>
  <c r="I60" i="23"/>
  <c r="J60" i="23"/>
  <c r="K60" i="22"/>
  <c r="J61" i="22"/>
  <c r="I61" i="22"/>
  <c r="B62" i="22"/>
  <c r="E62" i="22"/>
  <c r="L61" i="22"/>
  <c r="G63" i="39" l="1"/>
  <c r="O62" i="39"/>
  <c r="K62" i="39"/>
  <c r="K60" i="34"/>
  <c r="K60" i="33"/>
  <c r="K61" i="30"/>
  <c r="K60" i="29"/>
  <c r="K60" i="28"/>
  <c r="K61" i="27"/>
  <c r="K60" i="25"/>
  <c r="K60" i="24"/>
  <c r="K60" i="23"/>
  <c r="I63" i="39"/>
  <c r="B64" i="39"/>
  <c r="J63" i="39"/>
  <c r="L61" i="39"/>
  <c r="E62" i="39"/>
  <c r="I61" i="38"/>
  <c r="B62" i="38"/>
  <c r="J61" i="38"/>
  <c r="L63" i="38"/>
  <c r="E64" i="38"/>
  <c r="E66" i="37"/>
  <c r="L65" i="37"/>
  <c r="J62" i="37"/>
  <c r="I62" i="37"/>
  <c r="K62" i="37" s="1"/>
  <c r="B63" i="37"/>
  <c r="J61" i="36"/>
  <c r="I61" i="36"/>
  <c r="K61" i="36" s="1"/>
  <c r="B62" i="36"/>
  <c r="L64" i="36"/>
  <c r="E65" i="36"/>
  <c r="E64" i="35"/>
  <c r="L63" i="35"/>
  <c r="B63" i="35"/>
  <c r="J62" i="35"/>
  <c r="I62" i="35"/>
  <c r="K62" i="35" s="1"/>
  <c r="E63" i="34"/>
  <c r="L62" i="34"/>
  <c r="J61" i="34"/>
  <c r="I61" i="34"/>
  <c r="B62" i="34"/>
  <c r="K61" i="34"/>
  <c r="E65" i="33"/>
  <c r="L64" i="33"/>
  <c r="B62" i="33"/>
  <c r="I61" i="33"/>
  <c r="J61" i="33"/>
  <c r="E63" i="32"/>
  <c r="L62" i="32"/>
  <c r="J62" i="32"/>
  <c r="B63" i="32"/>
  <c r="I62" i="32"/>
  <c r="B63" i="31"/>
  <c r="I62" i="31"/>
  <c r="K62" i="31" s="1"/>
  <c r="J62" i="31"/>
  <c r="E64" i="31"/>
  <c r="L63" i="31"/>
  <c r="L62" i="30"/>
  <c r="E63" i="30"/>
  <c r="J62" i="30"/>
  <c r="B63" i="30"/>
  <c r="I62" i="30"/>
  <c r="J61" i="29"/>
  <c r="I61" i="29"/>
  <c r="B62" i="29"/>
  <c r="E64" i="29"/>
  <c r="L63" i="29"/>
  <c r="L61" i="28"/>
  <c r="E62" i="28"/>
  <c r="B62" i="28"/>
  <c r="J61" i="28"/>
  <c r="I61" i="28"/>
  <c r="K61" i="28" s="1"/>
  <c r="L61" i="27"/>
  <c r="E62" i="27"/>
  <c r="I62" i="27"/>
  <c r="B63" i="27"/>
  <c r="J62" i="27"/>
  <c r="J61" i="26"/>
  <c r="B62" i="26"/>
  <c r="I61" i="26"/>
  <c r="E67" i="26"/>
  <c r="L66" i="26"/>
  <c r="J61" i="25"/>
  <c r="I61" i="25"/>
  <c r="B62" i="25"/>
  <c r="K61" i="25"/>
  <c r="E63" i="25"/>
  <c r="L62" i="25"/>
  <c r="J61" i="24"/>
  <c r="I61" i="24"/>
  <c r="B62" i="24"/>
  <c r="L62" i="24"/>
  <c r="E63" i="24"/>
  <c r="I61" i="23"/>
  <c r="J61" i="23"/>
  <c r="B62" i="23"/>
  <c r="E62" i="23"/>
  <c r="L61" i="23"/>
  <c r="K61" i="22"/>
  <c r="J62" i="22"/>
  <c r="B63" i="22"/>
  <c r="I62" i="22"/>
  <c r="L62" i="22"/>
  <c r="E63" i="22"/>
  <c r="G64" i="39" l="1"/>
  <c r="O63" i="39"/>
  <c r="K63" i="39"/>
  <c r="K61" i="38"/>
  <c r="K61" i="33"/>
  <c r="K62" i="32"/>
  <c r="K62" i="30"/>
  <c r="K61" i="29"/>
  <c r="K62" i="27"/>
  <c r="K61" i="26"/>
  <c r="K61" i="24"/>
  <c r="K61" i="23"/>
  <c r="E63" i="39"/>
  <c r="L62" i="39"/>
  <c r="J64" i="39"/>
  <c r="B65" i="39"/>
  <c r="I64" i="39"/>
  <c r="J62" i="38"/>
  <c r="B63" i="38"/>
  <c r="I62" i="38"/>
  <c r="K62" i="38" s="1"/>
  <c r="E65" i="38"/>
  <c r="L64" i="38"/>
  <c r="B64" i="37"/>
  <c r="I63" i="37"/>
  <c r="K63" i="37" s="1"/>
  <c r="J63" i="37"/>
  <c r="E67" i="37"/>
  <c r="L66" i="37"/>
  <c r="J62" i="36"/>
  <c r="B63" i="36"/>
  <c r="I62" i="36"/>
  <c r="E66" i="36"/>
  <c r="L65" i="36"/>
  <c r="L64" i="35"/>
  <c r="E65" i="35"/>
  <c r="J63" i="35"/>
  <c r="B64" i="35"/>
  <c r="I63" i="35"/>
  <c r="J62" i="34"/>
  <c r="I62" i="34"/>
  <c r="B63" i="34"/>
  <c r="L63" i="34"/>
  <c r="E64" i="34"/>
  <c r="J62" i="33"/>
  <c r="I62" i="33"/>
  <c r="B63" i="33"/>
  <c r="L65" i="33"/>
  <c r="E66" i="33"/>
  <c r="I63" i="32"/>
  <c r="B64" i="32"/>
  <c r="J63" i="32"/>
  <c r="L63" i="32"/>
  <c r="E64" i="32"/>
  <c r="E65" i="31"/>
  <c r="L64" i="31"/>
  <c r="I63" i="31"/>
  <c r="J63" i="31"/>
  <c r="B64" i="31"/>
  <c r="B64" i="30"/>
  <c r="I63" i="30"/>
  <c r="J63" i="30"/>
  <c r="K63" i="30" s="1"/>
  <c r="L63" i="30"/>
  <c r="E64" i="30"/>
  <c r="B63" i="29"/>
  <c r="I62" i="29"/>
  <c r="J62" i="29"/>
  <c r="E65" i="29"/>
  <c r="L64" i="29"/>
  <c r="L62" i="28"/>
  <c r="E63" i="28"/>
  <c r="B63" i="28"/>
  <c r="I62" i="28"/>
  <c r="J62" i="28"/>
  <c r="K62" i="28" s="1"/>
  <c r="E63" i="27"/>
  <c r="L62" i="27"/>
  <c r="J63" i="27"/>
  <c r="B64" i="27"/>
  <c r="I63" i="27"/>
  <c r="J62" i="26"/>
  <c r="B63" i="26"/>
  <c r="I62" i="26"/>
  <c r="K62" i="26" s="1"/>
  <c r="L67" i="26"/>
  <c r="E68" i="26"/>
  <c r="J62" i="25"/>
  <c r="I62" i="25"/>
  <c r="B63" i="25"/>
  <c r="L63" i="25"/>
  <c r="E64" i="25"/>
  <c r="E64" i="24"/>
  <c r="L63" i="24"/>
  <c r="B63" i="24"/>
  <c r="I62" i="24"/>
  <c r="K62" i="24" s="1"/>
  <c r="J62" i="24"/>
  <c r="B63" i="23"/>
  <c r="I62" i="23"/>
  <c r="J62" i="23"/>
  <c r="E63" i="23"/>
  <c r="L62" i="23"/>
  <c r="K62" i="22"/>
  <c r="L63" i="22"/>
  <c r="E64" i="22"/>
  <c r="J63" i="22"/>
  <c r="I63" i="22"/>
  <c r="B64" i="22"/>
  <c r="K64" i="39" l="1"/>
  <c r="G65" i="39"/>
  <c r="O64" i="39"/>
  <c r="K62" i="36"/>
  <c r="K63" i="35"/>
  <c r="K62" i="34"/>
  <c r="K62" i="33"/>
  <c r="K63" i="32"/>
  <c r="K63" i="31"/>
  <c r="K62" i="29"/>
  <c r="K63" i="27"/>
  <c r="K62" i="25"/>
  <c r="K62" i="23"/>
  <c r="K63" i="22"/>
  <c r="B66" i="39"/>
  <c r="J65" i="39"/>
  <c r="I65" i="39"/>
  <c r="L63" i="39"/>
  <c r="E64" i="39"/>
  <c r="J63" i="38"/>
  <c r="B64" i="38"/>
  <c r="I63" i="38"/>
  <c r="L65" i="38"/>
  <c r="E66" i="38"/>
  <c r="L67" i="37"/>
  <c r="E68" i="37"/>
  <c r="I64" i="37"/>
  <c r="K64" i="37" s="1"/>
  <c r="B65" i="37"/>
  <c r="J64" i="37"/>
  <c r="J63" i="36"/>
  <c r="I63" i="36"/>
  <c r="K63" i="36" s="1"/>
  <c r="B64" i="36"/>
  <c r="L66" i="36"/>
  <c r="E67" i="36"/>
  <c r="E66" i="35"/>
  <c r="L65" i="35"/>
  <c r="J64" i="35"/>
  <c r="I64" i="35"/>
  <c r="B65" i="35"/>
  <c r="K64" i="35"/>
  <c r="J63" i="34"/>
  <c r="K63" i="34" s="1"/>
  <c r="B64" i="34"/>
  <c r="I63" i="34"/>
  <c r="E65" i="34"/>
  <c r="L64" i="34"/>
  <c r="E67" i="33"/>
  <c r="L66" i="33"/>
  <c r="J63" i="33"/>
  <c r="B64" i="33"/>
  <c r="I63" i="33"/>
  <c r="J64" i="32"/>
  <c r="K64" i="32" s="1"/>
  <c r="I64" i="32"/>
  <c r="B65" i="32"/>
  <c r="E65" i="32"/>
  <c r="L64" i="32"/>
  <c r="B65" i="31"/>
  <c r="I64" i="31"/>
  <c r="J64" i="31"/>
  <c r="K64" i="31" s="1"/>
  <c r="L65" i="31"/>
  <c r="E66" i="31"/>
  <c r="E65" i="30"/>
  <c r="L64" i="30"/>
  <c r="I64" i="30"/>
  <c r="K64" i="30" s="1"/>
  <c r="J64" i="30"/>
  <c r="B65" i="30"/>
  <c r="E66" i="29"/>
  <c r="L65" i="29"/>
  <c r="J63" i="29"/>
  <c r="I63" i="29"/>
  <c r="B64" i="29"/>
  <c r="L63" i="28"/>
  <c r="E64" i="28"/>
  <c r="B64" i="28"/>
  <c r="J63" i="28"/>
  <c r="I63" i="28"/>
  <c r="K63" i="28" s="1"/>
  <c r="J64" i="27"/>
  <c r="I64" i="27"/>
  <c r="K64" i="27" s="1"/>
  <c r="B65" i="27"/>
  <c r="E64" i="27"/>
  <c r="L63" i="27"/>
  <c r="E69" i="26"/>
  <c r="L68" i="26"/>
  <c r="J63" i="26"/>
  <c r="I63" i="26"/>
  <c r="K63" i="26" s="1"/>
  <c r="B64" i="26"/>
  <c r="E65" i="25"/>
  <c r="L64" i="25"/>
  <c r="I63" i="25"/>
  <c r="J63" i="25"/>
  <c r="B64" i="25"/>
  <c r="J63" i="24"/>
  <c r="I63" i="24"/>
  <c r="K63" i="24" s="1"/>
  <c r="B64" i="24"/>
  <c r="L64" i="24"/>
  <c r="E65" i="24"/>
  <c r="L63" i="23"/>
  <c r="E64" i="23"/>
  <c r="B64" i="23"/>
  <c r="I63" i="23"/>
  <c r="J63" i="23"/>
  <c r="E65" i="22"/>
  <c r="L64" i="22"/>
  <c r="J64" i="22"/>
  <c r="I64" i="22"/>
  <c r="K64" i="22" s="1"/>
  <c r="B65" i="22"/>
  <c r="G66" i="39" l="1"/>
  <c r="O65" i="39"/>
  <c r="K65" i="39"/>
  <c r="K63" i="38"/>
  <c r="K63" i="33"/>
  <c r="K63" i="29"/>
  <c r="K63" i="25"/>
  <c r="K63" i="23"/>
  <c r="E65" i="39"/>
  <c r="L64" i="39"/>
  <c r="J66" i="39"/>
  <c r="K66" i="39" s="1"/>
  <c r="I66" i="39"/>
  <c r="B67" i="39"/>
  <c r="E67" i="38"/>
  <c r="L66" i="38"/>
  <c r="J64" i="38"/>
  <c r="I64" i="38"/>
  <c r="K64" i="38" s="1"/>
  <c r="B65" i="38"/>
  <c r="L68" i="37"/>
  <c r="E69" i="37"/>
  <c r="B66" i="37"/>
  <c r="I65" i="37"/>
  <c r="J65" i="37"/>
  <c r="K65" i="37" s="1"/>
  <c r="E68" i="36"/>
  <c r="L67" i="36"/>
  <c r="B65" i="36"/>
  <c r="I64" i="36"/>
  <c r="K64" i="36" s="1"/>
  <c r="J64" i="36"/>
  <c r="J65" i="35"/>
  <c r="I65" i="35"/>
  <c r="B66" i="35"/>
  <c r="L66" i="35"/>
  <c r="E67" i="35"/>
  <c r="J64" i="34"/>
  <c r="K64" i="34"/>
  <c r="B65" i="34"/>
  <c r="I64" i="34"/>
  <c r="L65" i="34"/>
  <c r="E66" i="34"/>
  <c r="J64" i="33"/>
  <c r="I64" i="33"/>
  <c r="K64" i="33" s="1"/>
  <c r="B65" i="33"/>
  <c r="L67" i="33"/>
  <c r="E68" i="33"/>
  <c r="J65" i="32"/>
  <c r="I65" i="32"/>
  <c r="K65" i="32" s="1"/>
  <c r="B66" i="32"/>
  <c r="L65" i="32"/>
  <c r="E66" i="32"/>
  <c r="E67" i="31"/>
  <c r="L66" i="31"/>
  <c r="B66" i="31"/>
  <c r="I65" i="31"/>
  <c r="K65" i="31" s="1"/>
  <c r="J65" i="31"/>
  <c r="B66" i="30"/>
  <c r="I65" i="30"/>
  <c r="J65" i="30"/>
  <c r="E66" i="30"/>
  <c r="L65" i="30"/>
  <c r="B65" i="29"/>
  <c r="I64" i="29"/>
  <c r="J64" i="29"/>
  <c r="E67" i="29"/>
  <c r="L66" i="29"/>
  <c r="L64" i="28"/>
  <c r="E65" i="28"/>
  <c r="B65" i="28"/>
  <c r="I64" i="28"/>
  <c r="J64" i="28"/>
  <c r="K64" i="28" s="1"/>
  <c r="J65" i="27"/>
  <c r="B66" i="27"/>
  <c r="I65" i="27"/>
  <c r="L64" i="27"/>
  <c r="E65" i="27"/>
  <c r="J64" i="26"/>
  <c r="I64" i="26"/>
  <c r="K64" i="26" s="1"/>
  <c r="B65" i="26"/>
  <c r="L69" i="26"/>
  <c r="E70" i="26"/>
  <c r="J64" i="25"/>
  <c r="B65" i="25"/>
  <c r="I64" i="25"/>
  <c r="L65" i="25"/>
  <c r="E66" i="25"/>
  <c r="E66" i="24"/>
  <c r="L65" i="24"/>
  <c r="B65" i="24"/>
  <c r="I64" i="24"/>
  <c r="J64" i="24"/>
  <c r="B65" i="23"/>
  <c r="I64" i="23"/>
  <c r="K64" i="23" s="1"/>
  <c r="J64" i="23"/>
  <c r="E65" i="23"/>
  <c r="L64" i="23"/>
  <c r="L65" i="22"/>
  <c r="E66" i="22"/>
  <c r="J65" i="22"/>
  <c r="B66" i="22"/>
  <c r="I65" i="22"/>
  <c r="G67" i="39" l="1"/>
  <c r="O66" i="39"/>
  <c r="K65" i="35"/>
  <c r="K65" i="30"/>
  <c r="K64" i="29"/>
  <c r="K65" i="27"/>
  <c r="K64" i="25"/>
  <c r="K64" i="24"/>
  <c r="B68" i="39"/>
  <c r="J67" i="39"/>
  <c r="I67" i="39"/>
  <c r="L65" i="39"/>
  <c r="E66" i="39"/>
  <c r="I65" i="38"/>
  <c r="J65" i="38"/>
  <c r="B66" i="38"/>
  <c r="E68" i="38"/>
  <c r="L67" i="38"/>
  <c r="L69" i="37"/>
  <c r="E70" i="37"/>
  <c r="B67" i="37"/>
  <c r="I66" i="37"/>
  <c r="K66" i="37" s="1"/>
  <c r="J66" i="37"/>
  <c r="J65" i="36"/>
  <c r="B66" i="36"/>
  <c r="I65" i="36"/>
  <c r="L68" i="36"/>
  <c r="E69" i="36"/>
  <c r="I66" i="35"/>
  <c r="J66" i="35"/>
  <c r="B67" i="35"/>
  <c r="E68" i="35"/>
  <c r="L67" i="35"/>
  <c r="E67" i="34"/>
  <c r="L66" i="34"/>
  <c r="J65" i="34"/>
  <c r="B66" i="34"/>
  <c r="I65" i="34"/>
  <c r="J65" i="33"/>
  <c r="B66" i="33"/>
  <c r="I65" i="33"/>
  <c r="E69" i="33"/>
  <c r="L68" i="33"/>
  <c r="E67" i="32"/>
  <c r="L66" i="32"/>
  <c r="J66" i="32"/>
  <c r="I66" i="32"/>
  <c r="K66" i="32" s="1"/>
  <c r="B67" i="32"/>
  <c r="B67" i="31"/>
  <c r="I66" i="31"/>
  <c r="J66" i="31"/>
  <c r="L67" i="31"/>
  <c r="E68" i="31"/>
  <c r="E67" i="30"/>
  <c r="L66" i="30"/>
  <c r="B67" i="30"/>
  <c r="J66" i="30"/>
  <c r="I66" i="30"/>
  <c r="L67" i="29"/>
  <c r="E68" i="29"/>
  <c r="I65" i="29"/>
  <c r="K65" i="29" s="1"/>
  <c r="B66" i="29"/>
  <c r="J65" i="29"/>
  <c r="E66" i="28"/>
  <c r="L65" i="28"/>
  <c r="J65" i="28"/>
  <c r="I65" i="28"/>
  <c r="B66" i="28"/>
  <c r="E66" i="27"/>
  <c r="L65" i="27"/>
  <c r="J66" i="27"/>
  <c r="I66" i="27"/>
  <c r="B67" i="27"/>
  <c r="J65" i="26"/>
  <c r="B66" i="26"/>
  <c r="I65" i="26"/>
  <c r="E71" i="26"/>
  <c r="L70" i="26"/>
  <c r="E67" i="25"/>
  <c r="L66" i="25"/>
  <c r="B66" i="25"/>
  <c r="J65" i="25"/>
  <c r="I65" i="25"/>
  <c r="K65" i="25" s="1"/>
  <c r="J65" i="24"/>
  <c r="B66" i="24"/>
  <c r="I65" i="24"/>
  <c r="K65" i="24" s="1"/>
  <c r="L66" i="24"/>
  <c r="E67" i="24"/>
  <c r="B66" i="23"/>
  <c r="I65" i="23"/>
  <c r="J65" i="23"/>
  <c r="K65" i="23" s="1"/>
  <c r="L65" i="23"/>
  <c r="E66" i="23"/>
  <c r="K65" i="22"/>
  <c r="J66" i="22"/>
  <c r="I66" i="22"/>
  <c r="B67" i="22"/>
  <c r="E67" i="22"/>
  <c r="L66" i="22"/>
  <c r="G68" i="39" l="1"/>
  <c r="O67" i="39"/>
  <c r="K67" i="39"/>
  <c r="K65" i="38"/>
  <c r="K65" i="36"/>
  <c r="K66" i="35"/>
  <c r="K65" i="34"/>
  <c r="K65" i="33"/>
  <c r="K66" i="31"/>
  <c r="K66" i="30"/>
  <c r="K65" i="28"/>
  <c r="K66" i="27"/>
  <c r="K65" i="26"/>
  <c r="E67" i="39"/>
  <c r="L66" i="39"/>
  <c r="J68" i="39"/>
  <c r="B69" i="39"/>
  <c r="I68" i="39"/>
  <c r="J66" i="38"/>
  <c r="B67" i="38"/>
  <c r="I66" i="38"/>
  <c r="K66" i="38" s="1"/>
  <c r="L68" i="38"/>
  <c r="E69" i="38"/>
  <c r="E71" i="37"/>
  <c r="L70" i="37"/>
  <c r="B68" i="37"/>
  <c r="I67" i="37"/>
  <c r="K67" i="37" s="1"/>
  <c r="J67" i="37"/>
  <c r="B67" i="36"/>
  <c r="I66" i="36"/>
  <c r="J66" i="36"/>
  <c r="K66" i="36" s="1"/>
  <c r="E70" i="36"/>
  <c r="L69" i="36"/>
  <c r="J67" i="35"/>
  <c r="B68" i="35"/>
  <c r="I67" i="35"/>
  <c r="E69" i="35"/>
  <c r="L68" i="35"/>
  <c r="J66" i="34"/>
  <c r="K66" i="34"/>
  <c r="B67" i="34"/>
  <c r="I66" i="34"/>
  <c r="L67" i="34"/>
  <c r="E68" i="34"/>
  <c r="J66" i="33"/>
  <c r="I66" i="33"/>
  <c r="B67" i="33"/>
  <c r="E70" i="33"/>
  <c r="L69" i="33"/>
  <c r="I67" i="32"/>
  <c r="B68" i="32"/>
  <c r="J67" i="32"/>
  <c r="K67" i="32" s="1"/>
  <c r="L67" i="32"/>
  <c r="E68" i="32"/>
  <c r="E69" i="31"/>
  <c r="L68" i="31"/>
  <c r="B68" i="31"/>
  <c r="I67" i="31"/>
  <c r="K67" i="31" s="1"/>
  <c r="J67" i="31"/>
  <c r="B68" i="30"/>
  <c r="I67" i="30"/>
  <c r="J67" i="30"/>
  <c r="K67" i="30"/>
  <c r="L67" i="30"/>
  <c r="E68" i="30"/>
  <c r="L68" i="29"/>
  <c r="E69" i="29"/>
  <c r="B67" i="29"/>
  <c r="I66" i="29"/>
  <c r="K66" i="29" s="1"/>
  <c r="J66" i="29"/>
  <c r="B67" i="28"/>
  <c r="I66" i="28"/>
  <c r="J66" i="28"/>
  <c r="E67" i="28"/>
  <c r="L66" i="28"/>
  <c r="J67" i="27"/>
  <c r="B68" i="27"/>
  <c r="I67" i="27"/>
  <c r="L66" i="27"/>
  <c r="E67" i="27"/>
  <c r="J66" i="26"/>
  <c r="K66" i="26" s="1"/>
  <c r="B67" i="26"/>
  <c r="I66" i="26"/>
  <c r="L71" i="26"/>
  <c r="E72" i="26"/>
  <c r="J66" i="25"/>
  <c r="B67" i="25"/>
  <c r="I66" i="25"/>
  <c r="K66" i="25" s="1"/>
  <c r="L67" i="25"/>
  <c r="E68" i="25"/>
  <c r="B67" i="24"/>
  <c r="I66" i="24"/>
  <c r="J66" i="24"/>
  <c r="K66" i="24" s="1"/>
  <c r="E68" i="24"/>
  <c r="L67" i="24"/>
  <c r="E67" i="23"/>
  <c r="L66" i="23"/>
  <c r="B67" i="23"/>
  <c r="I66" i="23"/>
  <c r="J66" i="23"/>
  <c r="K66" i="22"/>
  <c r="J67" i="22"/>
  <c r="I67" i="22"/>
  <c r="K67" i="22" s="1"/>
  <c r="B68" i="22"/>
  <c r="L67" i="22"/>
  <c r="E68" i="22"/>
  <c r="G69" i="39" l="1"/>
  <c r="O68" i="39"/>
  <c r="K68" i="39"/>
  <c r="K67" i="35"/>
  <c r="K66" i="33"/>
  <c r="K66" i="28"/>
  <c r="K67" i="27"/>
  <c r="K66" i="23"/>
  <c r="J69" i="39"/>
  <c r="I69" i="39"/>
  <c r="K69" i="39" s="1"/>
  <c r="B70" i="39"/>
  <c r="L67" i="39"/>
  <c r="E68" i="39"/>
  <c r="E70" i="38"/>
  <c r="L69" i="38"/>
  <c r="B68" i="38"/>
  <c r="J67" i="38"/>
  <c r="K67" i="38" s="1"/>
  <c r="I67" i="38"/>
  <c r="L71" i="37"/>
  <c r="E72" i="37"/>
  <c r="J68" i="37"/>
  <c r="I68" i="37"/>
  <c r="K68" i="37" s="1"/>
  <c r="B69" i="37"/>
  <c r="L70" i="36"/>
  <c r="E71" i="36"/>
  <c r="J67" i="36"/>
  <c r="I67" i="36"/>
  <c r="B68" i="36"/>
  <c r="J68" i="35"/>
  <c r="B69" i="35"/>
  <c r="I68" i="35"/>
  <c r="L69" i="35"/>
  <c r="E70" i="35"/>
  <c r="E69" i="34"/>
  <c r="L68" i="34"/>
  <c r="J67" i="34"/>
  <c r="K67" i="34" s="1"/>
  <c r="B68" i="34"/>
  <c r="I67" i="34"/>
  <c r="I67" i="33"/>
  <c r="J67" i="33"/>
  <c r="K67" i="33" s="1"/>
  <c r="B68" i="33"/>
  <c r="L70" i="33"/>
  <c r="E71" i="33"/>
  <c r="E69" i="32"/>
  <c r="L68" i="32"/>
  <c r="J68" i="32"/>
  <c r="K68" i="32" s="1"/>
  <c r="B69" i="32"/>
  <c r="I68" i="32"/>
  <c r="B69" i="31"/>
  <c r="I68" i="31"/>
  <c r="J68" i="31"/>
  <c r="L69" i="31"/>
  <c r="E70" i="31"/>
  <c r="L68" i="30"/>
  <c r="E69" i="30"/>
  <c r="B69" i="30"/>
  <c r="I68" i="30"/>
  <c r="J68" i="30"/>
  <c r="L69" i="29"/>
  <c r="E70" i="29"/>
  <c r="B68" i="29"/>
  <c r="J67" i="29"/>
  <c r="I67" i="29"/>
  <c r="E68" i="28"/>
  <c r="L67" i="28"/>
  <c r="I67" i="28"/>
  <c r="K67" i="28" s="1"/>
  <c r="B68" i="28"/>
  <c r="J67" i="28"/>
  <c r="E68" i="27"/>
  <c r="L67" i="27"/>
  <c r="J68" i="27"/>
  <c r="B69" i="27"/>
  <c r="I68" i="27"/>
  <c r="E73" i="26"/>
  <c r="L72" i="26"/>
  <c r="J67" i="26"/>
  <c r="B68" i="26"/>
  <c r="I67" i="26"/>
  <c r="E69" i="25"/>
  <c r="L68" i="25"/>
  <c r="I67" i="25"/>
  <c r="B68" i="25"/>
  <c r="J67" i="25"/>
  <c r="L68" i="24"/>
  <c r="E69" i="24"/>
  <c r="J67" i="24"/>
  <c r="I67" i="24"/>
  <c r="B68" i="24"/>
  <c r="B68" i="23"/>
  <c r="I67" i="23"/>
  <c r="J67" i="23"/>
  <c r="K67" i="23" s="1"/>
  <c r="L67" i="23"/>
  <c r="E68" i="23"/>
  <c r="E69" i="22"/>
  <c r="L68" i="22"/>
  <c r="J68" i="22"/>
  <c r="B69" i="22"/>
  <c r="I68" i="22"/>
  <c r="G70" i="39" l="1"/>
  <c r="O69" i="39"/>
  <c r="K67" i="36"/>
  <c r="K68" i="35"/>
  <c r="K68" i="31"/>
  <c r="K68" i="30"/>
  <c r="K67" i="29"/>
  <c r="K68" i="27"/>
  <c r="K67" i="26"/>
  <c r="K67" i="25"/>
  <c r="K67" i="24"/>
  <c r="J70" i="39"/>
  <c r="I70" i="39"/>
  <c r="K70" i="39" s="1"/>
  <c r="B71" i="39"/>
  <c r="E69" i="39"/>
  <c r="L68" i="39"/>
  <c r="J68" i="38"/>
  <c r="I68" i="38"/>
  <c r="B69" i="38"/>
  <c r="L70" i="38"/>
  <c r="E71" i="38"/>
  <c r="B70" i="37"/>
  <c r="I69" i="37"/>
  <c r="J69" i="37"/>
  <c r="E73" i="37"/>
  <c r="L72" i="37"/>
  <c r="B69" i="36"/>
  <c r="I68" i="36"/>
  <c r="J68" i="36"/>
  <c r="E72" i="36"/>
  <c r="L71" i="36"/>
  <c r="E71" i="35"/>
  <c r="L70" i="35"/>
  <c r="J69" i="35"/>
  <c r="I69" i="35"/>
  <c r="K69" i="35" s="1"/>
  <c r="B70" i="35"/>
  <c r="J68" i="34"/>
  <c r="B69" i="34"/>
  <c r="I68" i="34"/>
  <c r="E70" i="34"/>
  <c r="L69" i="34"/>
  <c r="E72" i="33"/>
  <c r="L71" i="33"/>
  <c r="J68" i="33"/>
  <c r="B69" i="33"/>
  <c r="I68" i="33"/>
  <c r="B70" i="32"/>
  <c r="J69" i="32"/>
  <c r="I69" i="32"/>
  <c r="K69" i="32" s="1"/>
  <c r="L69" i="32"/>
  <c r="E70" i="32"/>
  <c r="E71" i="31"/>
  <c r="L70" i="31"/>
  <c r="B70" i="31"/>
  <c r="I69" i="31"/>
  <c r="J69" i="31"/>
  <c r="B70" i="30"/>
  <c r="I69" i="30"/>
  <c r="J69" i="30"/>
  <c r="E70" i="30"/>
  <c r="L69" i="30"/>
  <c r="E71" i="29"/>
  <c r="L70" i="29"/>
  <c r="B69" i="29"/>
  <c r="I68" i="29"/>
  <c r="J68" i="29"/>
  <c r="B69" i="28"/>
  <c r="I68" i="28"/>
  <c r="J68" i="28"/>
  <c r="E69" i="28"/>
  <c r="L68" i="28"/>
  <c r="J69" i="27"/>
  <c r="B70" i="27"/>
  <c r="I69" i="27"/>
  <c r="L68" i="27"/>
  <c r="E69" i="27"/>
  <c r="J68" i="26"/>
  <c r="I68" i="26"/>
  <c r="B69" i="26"/>
  <c r="L73" i="26"/>
  <c r="E74" i="26"/>
  <c r="J68" i="25"/>
  <c r="K68" i="25" s="1"/>
  <c r="I68" i="25"/>
  <c r="B69" i="25"/>
  <c r="L69" i="25"/>
  <c r="E70" i="25"/>
  <c r="B69" i="24"/>
  <c r="I68" i="24"/>
  <c r="K68" i="24" s="1"/>
  <c r="J68" i="24"/>
  <c r="E70" i="24"/>
  <c r="L69" i="24"/>
  <c r="B69" i="23"/>
  <c r="I68" i="23"/>
  <c r="J68" i="23"/>
  <c r="E69" i="23"/>
  <c r="L68" i="23"/>
  <c r="K68" i="22"/>
  <c r="J69" i="22"/>
  <c r="B70" i="22"/>
  <c r="I69" i="22"/>
  <c r="L69" i="22"/>
  <c r="E70" i="22"/>
  <c r="G71" i="39" l="1"/>
  <c r="O70" i="39"/>
  <c r="K68" i="38"/>
  <c r="K69" i="37"/>
  <c r="K68" i="36"/>
  <c r="K68" i="34"/>
  <c r="K68" i="33"/>
  <c r="K69" i="31"/>
  <c r="K69" i="30"/>
  <c r="K68" i="29"/>
  <c r="K68" i="28"/>
  <c r="K69" i="27"/>
  <c r="K68" i="26"/>
  <c r="K68" i="23"/>
  <c r="K69" i="22"/>
  <c r="I71" i="39"/>
  <c r="J71" i="39"/>
  <c r="B72" i="39"/>
  <c r="L69" i="39"/>
  <c r="E70" i="39"/>
  <c r="E72" i="38"/>
  <c r="L71" i="38"/>
  <c r="J69" i="38"/>
  <c r="I69" i="38"/>
  <c r="B70" i="38"/>
  <c r="K69" i="38"/>
  <c r="E74" i="37"/>
  <c r="L73" i="37"/>
  <c r="B71" i="37"/>
  <c r="J70" i="37"/>
  <c r="I70" i="37"/>
  <c r="K70" i="37" s="1"/>
  <c r="L72" i="36"/>
  <c r="E73" i="36"/>
  <c r="J69" i="36"/>
  <c r="I69" i="36"/>
  <c r="B70" i="36"/>
  <c r="J70" i="35"/>
  <c r="K70" i="35" s="1"/>
  <c r="B71" i="35"/>
  <c r="I70" i="35"/>
  <c r="L71" i="35"/>
  <c r="E72" i="35"/>
  <c r="B70" i="34"/>
  <c r="J69" i="34"/>
  <c r="I69" i="34"/>
  <c r="K69" i="34" s="1"/>
  <c r="L70" i="34"/>
  <c r="E71" i="34"/>
  <c r="J69" i="33"/>
  <c r="I69" i="33"/>
  <c r="B70" i="33"/>
  <c r="L72" i="33"/>
  <c r="E73" i="33"/>
  <c r="E71" i="32"/>
  <c r="L70" i="32"/>
  <c r="J70" i="32"/>
  <c r="B71" i="32"/>
  <c r="I70" i="32"/>
  <c r="B71" i="31"/>
  <c r="I70" i="31"/>
  <c r="J70" i="31"/>
  <c r="L71" i="31"/>
  <c r="E72" i="31"/>
  <c r="B71" i="30"/>
  <c r="I70" i="30"/>
  <c r="K70" i="30" s="1"/>
  <c r="J70" i="30"/>
  <c r="L70" i="30"/>
  <c r="E71" i="30"/>
  <c r="J69" i="29"/>
  <c r="I69" i="29"/>
  <c r="B70" i="29"/>
  <c r="E72" i="29"/>
  <c r="L71" i="29"/>
  <c r="B70" i="28"/>
  <c r="I69" i="28"/>
  <c r="J69" i="28"/>
  <c r="E70" i="28"/>
  <c r="L69" i="28"/>
  <c r="E70" i="27"/>
  <c r="L69" i="27"/>
  <c r="B71" i="27"/>
  <c r="J70" i="27"/>
  <c r="I70" i="27"/>
  <c r="K70" i="27" s="1"/>
  <c r="J69" i="26"/>
  <c r="I69" i="26"/>
  <c r="K69" i="26" s="1"/>
  <c r="B70" i="26"/>
  <c r="E75" i="26"/>
  <c r="L74" i="26"/>
  <c r="J69" i="25"/>
  <c r="I69" i="25"/>
  <c r="K69" i="25" s="1"/>
  <c r="B70" i="25"/>
  <c r="L70" i="25"/>
  <c r="E71" i="25"/>
  <c r="L70" i="24"/>
  <c r="E71" i="24"/>
  <c r="J69" i="24"/>
  <c r="B70" i="24"/>
  <c r="I69" i="24"/>
  <c r="L69" i="23"/>
  <c r="E70" i="23"/>
  <c r="B70" i="23"/>
  <c r="I69" i="23"/>
  <c r="J69" i="23"/>
  <c r="E71" i="22"/>
  <c r="L70" i="22"/>
  <c r="J70" i="22"/>
  <c r="B71" i="22"/>
  <c r="I70" i="22"/>
  <c r="G72" i="39" l="1"/>
  <c r="O71" i="39"/>
  <c r="K71" i="39"/>
  <c r="K69" i="36"/>
  <c r="K69" i="33"/>
  <c r="K70" i="32"/>
  <c r="K70" i="31"/>
  <c r="K69" i="29"/>
  <c r="K69" i="28"/>
  <c r="K69" i="24"/>
  <c r="K69" i="23"/>
  <c r="E71" i="39"/>
  <c r="L70" i="39"/>
  <c r="J72" i="39"/>
  <c r="B73" i="39"/>
  <c r="I72" i="39"/>
  <c r="J70" i="38"/>
  <c r="B71" i="38"/>
  <c r="I70" i="38"/>
  <c r="L72" i="38"/>
  <c r="E73" i="38"/>
  <c r="L74" i="37"/>
  <c r="E75" i="37"/>
  <c r="B72" i="37"/>
  <c r="I71" i="37"/>
  <c r="J71" i="37"/>
  <c r="B71" i="36"/>
  <c r="I70" i="36"/>
  <c r="J70" i="36"/>
  <c r="E74" i="36"/>
  <c r="L73" i="36"/>
  <c r="E73" i="35"/>
  <c r="L72" i="35"/>
  <c r="J71" i="35"/>
  <c r="B72" i="35"/>
  <c r="I71" i="35"/>
  <c r="K71" i="35" s="1"/>
  <c r="L71" i="34"/>
  <c r="E72" i="34"/>
  <c r="B71" i="34"/>
  <c r="I70" i="34"/>
  <c r="J70" i="34"/>
  <c r="K70" i="34" s="1"/>
  <c r="J70" i="33"/>
  <c r="I70" i="33"/>
  <c r="B71" i="33"/>
  <c r="E74" i="33"/>
  <c r="L73" i="33"/>
  <c r="J71" i="32"/>
  <c r="B72" i="32"/>
  <c r="I71" i="32"/>
  <c r="K71" i="32" s="1"/>
  <c r="L71" i="32"/>
  <c r="E72" i="32"/>
  <c r="E73" i="31"/>
  <c r="L72" i="31"/>
  <c r="B72" i="31"/>
  <c r="I71" i="31"/>
  <c r="K71" i="31" s="1"/>
  <c r="J71" i="31"/>
  <c r="E72" i="30"/>
  <c r="L71" i="30"/>
  <c r="B72" i="30"/>
  <c r="I71" i="30"/>
  <c r="J71" i="30"/>
  <c r="B71" i="29"/>
  <c r="I70" i="29"/>
  <c r="J70" i="29"/>
  <c r="E73" i="29"/>
  <c r="L72" i="29"/>
  <c r="L70" i="28"/>
  <c r="E71" i="28"/>
  <c r="B71" i="28"/>
  <c r="I70" i="28"/>
  <c r="J70" i="28"/>
  <c r="J71" i="27"/>
  <c r="B72" i="27"/>
  <c r="I71" i="27"/>
  <c r="L70" i="27"/>
  <c r="E71" i="27"/>
  <c r="J70" i="26"/>
  <c r="K70" i="26" s="1"/>
  <c r="B71" i="26"/>
  <c r="I70" i="26"/>
  <c r="L75" i="26"/>
  <c r="E76" i="26"/>
  <c r="J70" i="25"/>
  <c r="I70" i="25"/>
  <c r="K70" i="25" s="1"/>
  <c r="B71" i="25"/>
  <c r="E72" i="25"/>
  <c r="L71" i="25"/>
  <c r="E72" i="24"/>
  <c r="L71" i="24"/>
  <c r="B71" i="24"/>
  <c r="I70" i="24"/>
  <c r="J70" i="24"/>
  <c r="B71" i="23"/>
  <c r="I70" i="23"/>
  <c r="J70" i="23"/>
  <c r="E71" i="23"/>
  <c r="L70" i="23"/>
  <c r="K70" i="22"/>
  <c r="J71" i="22"/>
  <c r="I71" i="22"/>
  <c r="B72" i="22"/>
  <c r="L71" i="22"/>
  <c r="E72" i="22"/>
  <c r="G73" i="39" l="1"/>
  <c r="O72" i="39"/>
  <c r="K72" i="39"/>
  <c r="K70" i="38"/>
  <c r="K71" i="37"/>
  <c r="K70" i="36"/>
  <c r="K70" i="33"/>
  <c r="K71" i="30"/>
  <c r="K70" i="29"/>
  <c r="K70" i="28"/>
  <c r="K71" i="27"/>
  <c r="K70" i="24"/>
  <c r="K70" i="23"/>
  <c r="J73" i="39"/>
  <c r="B74" i="39"/>
  <c r="I73" i="39"/>
  <c r="L71" i="39"/>
  <c r="E72" i="39"/>
  <c r="J71" i="38"/>
  <c r="K71" i="38" s="1"/>
  <c r="B72" i="38"/>
  <c r="I71" i="38"/>
  <c r="E74" i="38"/>
  <c r="L73" i="38"/>
  <c r="L75" i="37"/>
  <c r="E76" i="37"/>
  <c r="B73" i="37"/>
  <c r="I72" i="37"/>
  <c r="J72" i="37"/>
  <c r="L74" i="36"/>
  <c r="E75" i="36"/>
  <c r="J71" i="36"/>
  <c r="B72" i="36"/>
  <c r="I71" i="36"/>
  <c r="J72" i="35"/>
  <c r="B73" i="35"/>
  <c r="I72" i="35"/>
  <c r="L73" i="35"/>
  <c r="E74" i="35"/>
  <c r="E73" i="34"/>
  <c r="L72" i="34"/>
  <c r="I71" i="34"/>
  <c r="K71" i="34" s="1"/>
  <c r="B72" i="34"/>
  <c r="J71" i="34"/>
  <c r="J71" i="33"/>
  <c r="I71" i="33"/>
  <c r="B72" i="33"/>
  <c r="L74" i="33"/>
  <c r="E75" i="33"/>
  <c r="J72" i="32"/>
  <c r="I72" i="32"/>
  <c r="K72" i="32" s="1"/>
  <c r="B73" i="32"/>
  <c r="E73" i="32"/>
  <c r="L72" i="32"/>
  <c r="B73" i="31"/>
  <c r="I72" i="31"/>
  <c r="J72" i="31"/>
  <c r="L73" i="31"/>
  <c r="E74" i="31"/>
  <c r="B73" i="30"/>
  <c r="I72" i="30"/>
  <c r="J72" i="30"/>
  <c r="L72" i="30"/>
  <c r="E73" i="30"/>
  <c r="E74" i="29"/>
  <c r="L73" i="29"/>
  <c r="J71" i="29"/>
  <c r="I71" i="29"/>
  <c r="K71" i="29" s="1"/>
  <c r="B72" i="29"/>
  <c r="E72" i="28"/>
  <c r="L71" i="28"/>
  <c r="B72" i="28"/>
  <c r="I71" i="28"/>
  <c r="J71" i="28"/>
  <c r="E72" i="27"/>
  <c r="L71" i="27"/>
  <c r="J72" i="27"/>
  <c r="I72" i="27"/>
  <c r="B73" i="27"/>
  <c r="E77" i="26"/>
  <c r="L76" i="26"/>
  <c r="J71" i="26"/>
  <c r="I71" i="26"/>
  <c r="K71" i="26" s="1"/>
  <c r="B72" i="26"/>
  <c r="J71" i="25"/>
  <c r="B72" i="25"/>
  <c r="I71" i="25"/>
  <c r="K71" i="25" s="1"/>
  <c r="L72" i="25"/>
  <c r="E73" i="25"/>
  <c r="J71" i="24"/>
  <c r="I71" i="24"/>
  <c r="B72" i="24"/>
  <c r="L72" i="24"/>
  <c r="E73" i="24"/>
  <c r="B72" i="23"/>
  <c r="I71" i="23"/>
  <c r="J71" i="23"/>
  <c r="E72" i="23"/>
  <c r="L71" i="23"/>
  <c r="K71" i="22"/>
  <c r="E73" i="22"/>
  <c r="L72" i="22"/>
  <c r="J72" i="22"/>
  <c r="B73" i="22"/>
  <c r="I72" i="22"/>
  <c r="G74" i="39" l="1"/>
  <c r="O73" i="39"/>
  <c r="K73" i="39"/>
  <c r="K72" i="37"/>
  <c r="K71" i="36"/>
  <c r="K72" i="35"/>
  <c r="K71" i="33"/>
  <c r="K72" i="31"/>
  <c r="K72" i="30"/>
  <c r="K71" i="28"/>
  <c r="K72" i="27"/>
  <c r="K71" i="24"/>
  <c r="K71" i="23"/>
  <c r="K72" i="22"/>
  <c r="E73" i="39"/>
  <c r="L72" i="39"/>
  <c r="J74" i="39"/>
  <c r="I74" i="39"/>
  <c r="K74" i="39" s="1"/>
  <c r="B75" i="39"/>
  <c r="L74" i="38"/>
  <c r="E75" i="38"/>
  <c r="J72" i="38"/>
  <c r="I72" i="38"/>
  <c r="B73" i="38"/>
  <c r="E77" i="37"/>
  <c r="L76" i="37"/>
  <c r="B74" i="37"/>
  <c r="I73" i="37"/>
  <c r="J73" i="37"/>
  <c r="E76" i="36"/>
  <c r="L75" i="36"/>
  <c r="B73" i="36"/>
  <c r="I72" i="36"/>
  <c r="J72" i="36"/>
  <c r="E75" i="35"/>
  <c r="L74" i="35"/>
  <c r="J73" i="35"/>
  <c r="I73" i="35"/>
  <c r="B74" i="35"/>
  <c r="B73" i="34"/>
  <c r="I72" i="34"/>
  <c r="J72" i="34"/>
  <c r="L73" i="34"/>
  <c r="E74" i="34"/>
  <c r="J72" i="33"/>
  <c r="B73" i="33"/>
  <c r="I72" i="33"/>
  <c r="E76" i="33"/>
  <c r="L75" i="33"/>
  <c r="J73" i="32"/>
  <c r="I73" i="32"/>
  <c r="B74" i="32"/>
  <c r="L73" i="32"/>
  <c r="E74" i="32"/>
  <c r="E75" i="31"/>
  <c r="L74" i="31"/>
  <c r="B74" i="31"/>
  <c r="I73" i="31"/>
  <c r="J73" i="31"/>
  <c r="E74" i="30"/>
  <c r="L73" i="30"/>
  <c r="B74" i="30"/>
  <c r="I73" i="30"/>
  <c r="J73" i="30"/>
  <c r="B73" i="29"/>
  <c r="I72" i="29"/>
  <c r="J72" i="29"/>
  <c r="E75" i="29"/>
  <c r="L74" i="29"/>
  <c r="L72" i="28"/>
  <c r="E73" i="28"/>
  <c r="B73" i="28"/>
  <c r="I72" i="28"/>
  <c r="J72" i="28"/>
  <c r="J73" i="27"/>
  <c r="B74" i="27"/>
  <c r="I73" i="27"/>
  <c r="L72" i="27"/>
  <c r="E73" i="27"/>
  <c r="J72" i="26"/>
  <c r="I72" i="26"/>
  <c r="B73" i="26"/>
  <c r="L77" i="26"/>
  <c r="E78" i="26"/>
  <c r="J72" i="25"/>
  <c r="B73" i="25"/>
  <c r="I72" i="25"/>
  <c r="K72" i="25" s="1"/>
  <c r="E74" i="25"/>
  <c r="L73" i="25"/>
  <c r="E74" i="24"/>
  <c r="L73" i="24"/>
  <c r="B73" i="24"/>
  <c r="I72" i="24"/>
  <c r="J72" i="24"/>
  <c r="E73" i="23"/>
  <c r="L72" i="23"/>
  <c r="B73" i="23"/>
  <c r="I72" i="23"/>
  <c r="J72" i="23"/>
  <c r="K72" i="23" s="1"/>
  <c r="J73" i="22"/>
  <c r="B74" i="22"/>
  <c r="I73" i="22"/>
  <c r="L73" i="22"/>
  <c r="E74" i="22"/>
  <c r="G75" i="39" l="1"/>
  <c r="O74" i="39"/>
  <c r="K72" i="38"/>
  <c r="K73" i="37"/>
  <c r="K72" i="36"/>
  <c r="K73" i="35"/>
  <c r="K72" i="34"/>
  <c r="K72" i="33"/>
  <c r="K73" i="32"/>
  <c r="K73" i="31"/>
  <c r="K73" i="30"/>
  <c r="K72" i="29"/>
  <c r="K72" i="28"/>
  <c r="K73" i="27"/>
  <c r="K72" i="26"/>
  <c r="K72" i="24"/>
  <c r="K73" i="22"/>
  <c r="J75" i="39"/>
  <c r="B76" i="39"/>
  <c r="I75" i="39"/>
  <c r="E74" i="39"/>
  <c r="L73" i="39"/>
  <c r="J73" i="38"/>
  <c r="I73" i="38"/>
  <c r="K73" i="38" s="1"/>
  <c r="B74" i="38"/>
  <c r="E76" i="38"/>
  <c r="L75" i="38"/>
  <c r="B75" i="37"/>
  <c r="I74" i="37"/>
  <c r="J74" i="37"/>
  <c r="E78" i="37"/>
  <c r="L77" i="37"/>
  <c r="J73" i="36"/>
  <c r="I73" i="36"/>
  <c r="K73" i="36" s="1"/>
  <c r="B74" i="36"/>
  <c r="L76" i="36"/>
  <c r="E77" i="36"/>
  <c r="J74" i="35"/>
  <c r="B75" i="35"/>
  <c r="I74" i="35"/>
  <c r="L75" i="35"/>
  <c r="E76" i="35"/>
  <c r="E75" i="34"/>
  <c r="L74" i="34"/>
  <c r="J73" i="34"/>
  <c r="K73" i="34" s="1"/>
  <c r="B74" i="34"/>
  <c r="I73" i="34"/>
  <c r="J73" i="33"/>
  <c r="K73" i="33" s="1"/>
  <c r="I73" i="33"/>
  <c r="B74" i="33"/>
  <c r="L76" i="33"/>
  <c r="E77" i="33"/>
  <c r="J74" i="32"/>
  <c r="I74" i="32"/>
  <c r="K74" i="32" s="1"/>
  <c r="B75" i="32"/>
  <c r="E75" i="32"/>
  <c r="L74" i="32"/>
  <c r="B75" i="31"/>
  <c r="I74" i="31"/>
  <c r="J74" i="31"/>
  <c r="L75" i="31"/>
  <c r="E76" i="31"/>
  <c r="B75" i="30"/>
  <c r="I74" i="30"/>
  <c r="K74" i="30" s="1"/>
  <c r="J74" i="30"/>
  <c r="L74" i="30"/>
  <c r="E75" i="30"/>
  <c r="L75" i="29"/>
  <c r="E76" i="29"/>
  <c r="I73" i="29"/>
  <c r="K73" i="29" s="1"/>
  <c r="B74" i="29"/>
  <c r="J73" i="29"/>
  <c r="L73" i="28"/>
  <c r="E74" i="28"/>
  <c r="B74" i="28"/>
  <c r="I73" i="28"/>
  <c r="J73" i="28"/>
  <c r="K73" i="28" s="1"/>
  <c r="E74" i="27"/>
  <c r="L73" i="27"/>
  <c r="I74" i="27"/>
  <c r="B75" i="27"/>
  <c r="J74" i="27"/>
  <c r="J73" i="26"/>
  <c r="B74" i="26"/>
  <c r="I73" i="26"/>
  <c r="E79" i="26"/>
  <c r="L78" i="26"/>
  <c r="J73" i="25"/>
  <c r="B74" i="25"/>
  <c r="I73" i="25"/>
  <c r="L74" i="25"/>
  <c r="E75" i="25"/>
  <c r="J73" i="24"/>
  <c r="B74" i="24"/>
  <c r="I73" i="24"/>
  <c r="L74" i="24"/>
  <c r="E75" i="24"/>
  <c r="B74" i="23"/>
  <c r="I73" i="23"/>
  <c r="J73" i="23"/>
  <c r="K73" i="23" s="1"/>
  <c r="L73" i="23"/>
  <c r="E74" i="23"/>
  <c r="E75" i="22"/>
  <c r="L74" i="22"/>
  <c r="J74" i="22"/>
  <c r="B75" i="22"/>
  <c r="I74" i="22"/>
  <c r="G76" i="39" l="1"/>
  <c r="O75" i="39"/>
  <c r="K75" i="39"/>
  <c r="K74" i="37"/>
  <c r="K74" i="35"/>
  <c r="K74" i="31"/>
  <c r="K74" i="27"/>
  <c r="K73" i="26"/>
  <c r="K73" i="25"/>
  <c r="K73" i="24"/>
  <c r="K74" i="22"/>
  <c r="J76" i="39"/>
  <c r="B77" i="39"/>
  <c r="I76" i="39"/>
  <c r="L74" i="39"/>
  <c r="E75" i="39"/>
  <c r="J74" i="38"/>
  <c r="B75" i="38"/>
  <c r="I74" i="38"/>
  <c r="L76" i="38"/>
  <c r="E77" i="38"/>
  <c r="E79" i="37"/>
  <c r="L78" i="37"/>
  <c r="B76" i="37"/>
  <c r="I75" i="37"/>
  <c r="J75" i="37"/>
  <c r="E78" i="36"/>
  <c r="L77" i="36"/>
  <c r="B75" i="36"/>
  <c r="I74" i="36"/>
  <c r="J74" i="36"/>
  <c r="E77" i="35"/>
  <c r="L76" i="35"/>
  <c r="J75" i="35"/>
  <c r="B76" i="35"/>
  <c r="I75" i="35"/>
  <c r="B75" i="34"/>
  <c r="I74" i="34"/>
  <c r="K74" i="34" s="1"/>
  <c r="J74" i="34"/>
  <c r="L75" i="34"/>
  <c r="E76" i="34"/>
  <c r="J74" i="33"/>
  <c r="K74" i="33" s="1"/>
  <c r="I74" i="33"/>
  <c r="B75" i="33"/>
  <c r="E78" i="33"/>
  <c r="L77" i="33"/>
  <c r="J75" i="32"/>
  <c r="K75" i="32"/>
  <c r="I75" i="32"/>
  <c r="B76" i="32"/>
  <c r="L75" i="32"/>
  <c r="E76" i="32"/>
  <c r="E77" i="31"/>
  <c r="L76" i="31"/>
  <c r="B76" i="31"/>
  <c r="I75" i="31"/>
  <c r="K75" i="31" s="1"/>
  <c r="J75" i="31"/>
  <c r="E76" i="30"/>
  <c r="L75" i="30"/>
  <c r="B76" i="30"/>
  <c r="I75" i="30"/>
  <c r="J75" i="30"/>
  <c r="L76" i="29"/>
  <c r="E77" i="29"/>
  <c r="B75" i="29"/>
  <c r="I74" i="29"/>
  <c r="J74" i="29"/>
  <c r="L74" i="28"/>
  <c r="E75" i="28"/>
  <c r="B75" i="28"/>
  <c r="I74" i="28"/>
  <c r="J74" i="28"/>
  <c r="J75" i="27"/>
  <c r="B76" i="27"/>
  <c r="I75" i="27"/>
  <c r="L74" i="27"/>
  <c r="E75" i="27"/>
  <c r="J74" i="26"/>
  <c r="B75" i="26"/>
  <c r="I74" i="26"/>
  <c r="L79" i="26"/>
  <c r="E80" i="26"/>
  <c r="E76" i="25"/>
  <c r="L75" i="25"/>
  <c r="J74" i="25"/>
  <c r="I74" i="25"/>
  <c r="B75" i="25"/>
  <c r="E76" i="24"/>
  <c r="L75" i="24"/>
  <c r="B75" i="24"/>
  <c r="I74" i="24"/>
  <c r="J74" i="24"/>
  <c r="K74" i="24" s="1"/>
  <c r="B75" i="23"/>
  <c r="I74" i="23"/>
  <c r="J74" i="23"/>
  <c r="E75" i="23"/>
  <c r="L74" i="23"/>
  <c r="L75" i="22"/>
  <c r="E76" i="22"/>
  <c r="J75" i="22"/>
  <c r="I75" i="22"/>
  <c r="B76" i="22"/>
  <c r="G77" i="39" l="1"/>
  <c r="O76" i="39"/>
  <c r="K76" i="39"/>
  <c r="K74" i="38"/>
  <c r="K75" i="37"/>
  <c r="K74" i="36"/>
  <c r="K75" i="35"/>
  <c r="K75" i="30"/>
  <c r="K74" i="29"/>
  <c r="K74" i="28"/>
  <c r="K75" i="27"/>
  <c r="K74" i="26"/>
  <c r="K74" i="25"/>
  <c r="K74" i="23"/>
  <c r="K75" i="22"/>
  <c r="E76" i="39"/>
  <c r="L75" i="39"/>
  <c r="J77" i="39"/>
  <c r="I77" i="39"/>
  <c r="K77" i="39" s="1"/>
  <c r="B78" i="39"/>
  <c r="J75" i="38"/>
  <c r="B76" i="38"/>
  <c r="I75" i="38"/>
  <c r="E78" i="38"/>
  <c r="L77" i="38"/>
  <c r="B77" i="37"/>
  <c r="I76" i="37"/>
  <c r="K76" i="37" s="1"/>
  <c r="J76" i="37"/>
  <c r="L79" i="37"/>
  <c r="E80" i="37"/>
  <c r="J75" i="36"/>
  <c r="B76" i="36"/>
  <c r="I75" i="36"/>
  <c r="L78" i="36"/>
  <c r="E79" i="36"/>
  <c r="J76" i="35"/>
  <c r="I76" i="35"/>
  <c r="K76" i="35" s="1"/>
  <c r="B77" i="35"/>
  <c r="L77" i="35"/>
  <c r="E78" i="35"/>
  <c r="E77" i="34"/>
  <c r="L76" i="34"/>
  <c r="B76" i="34"/>
  <c r="I75" i="34"/>
  <c r="J75" i="34"/>
  <c r="L78" i="33"/>
  <c r="E79" i="33"/>
  <c r="J75" i="33"/>
  <c r="B76" i="33"/>
  <c r="I75" i="33"/>
  <c r="E77" i="32"/>
  <c r="L76" i="32"/>
  <c r="J76" i="32"/>
  <c r="I76" i="32"/>
  <c r="K76" i="32" s="1"/>
  <c r="B77" i="32"/>
  <c r="B77" i="31"/>
  <c r="I76" i="31"/>
  <c r="K76" i="31" s="1"/>
  <c r="J76" i="31"/>
  <c r="L77" i="31"/>
  <c r="E78" i="31"/>
  <c r="B77" i="30"/>
  <c r="I76" i="30"/>
  <c r="J76" i="30"/>
  <c r="L76" i="30"/>
  <c r="E77" i="30"/>
  <c r="L77" i="29"/>
  <c r="E78" i="29"/>
  <c r="B76" i="29"/>
  <c r="J75" i="29"/>
  <c r="I75" i="29"/>
  <c r="E76" i="28"/>
  <c r="L75" i="28"/>
  <c r="B76" i="28"/>
  <c r="I75" i="28"/>
  <c r="J75" i="28"/>
  <c r="K75" i="28" s="1"/>
  <c r="E76" i="27"/>
  <c r="L75" i="27"/>
  <c r="J76" i="27"/>
  <c r="B77" i="27"/>
  <c r="I76" i="27"/>
  <c r="J75" i="26"/>
  <c r="B76" i="26"/>
  <c r="I75" i="26"/>
  <c r="K75" i="26"/>
  <c r="E81" i="26"/>
  <c r="L80" i="26"/>
  <c r="J75" i="25"/>
  <c r="B76" i="25"/>
  <c r="I75" i="25"/>
  <c r="L76" i="25"/>
  <c r="E77" i="25"/>
  <c r="J75" i="24"/>
  <c r="I75" i="24"/>
  <c r="K75" i="24" s="1"/>
  <c r="B76" i="24"/>
  <c r="L76" i="24"/>
  <c r="E77" i="24"/>
  <c r="E76" i="23"/>
  <c r="L75" i="23"/>
  <c r="B76" i="23"/>
  <c r="I75" i="23"/>
  <c r="K75" i="23" s="1"/>
  <c r="J75" i="23"/>
  <c r="E77" i="22"/>
  <c r="L76" i="22"/>
  <c r="J76" i="22"/>
  <c r="B77" i="22"/>
  <c r="I76" i="22"/>
  <c r="G78" i="39" l="1"/>
  <c r="O77" i="39"/>
  <c r="K75" i="38"/>
  <c r="K75" i="36"/>
  <c r="K75" i="34"/>
  <c r="K75" i="33"/>
  <c r="K76" i="30"/>
  <c r="K75" i="29"/>
  <c r="K76" i="27"/>
  <c r="K75" i="25"/>
  <c r="J78" i="39"/>
  <c r="I78" i="39"/>
  <c r="B79" i="39"/>
  <c r="L76" i="39"/>
  <c r="E77" i="39"/>
  <c r="L78" i="38"/>
  <c r="E79" i="38"/>
  <c r="J76" i="38"/>
  <c r="I76" i="38"/>
  <c r="B77" i="38"/>
  <c r="E81" i="37"/>
  <c r="L80" i="37"/>
  <c r="B78" i="37"/>
  <c r="I77" i="37"/>
  <c r="J77" i="37"/>
  <c r="B77" i="36"/>
  <c r="I76" i="36"/>
  <c r="J76" i="36"/>
  <c r="E80" i="36"/>
  <c r="L79" i="36"/>
  <c r="J77" i="35"/>
  <c r="I77" i="35"/>
  <c r="B78" i="35"/>
  <c r="E79" i="35"/>
  <c r="L78" i="35"/>
  <c r="B77" i="34"/>
  <c r="I76" i="34"/>
  <c r="K76" i="34" s="1"/>
  <c r="J76" i="34"/>
  <c r="L77" i="34"/>
  <c r="E78" i="34"/>
  <c r="J76" i="33"/>
  <c r="B77" i="33"/>
  <c r="I76" i="33"/>
  <c r="E80" i="33"/>
  <c r="L79" i="33"/>
  <c r="I77" i="32"/>
  <c r="B78" i="32"/>
  <c r="J77" i="32"/>
  <c r="K77" i="32" s="1"/>
  <c r="L77" i="32"/>
  <c r="E78" i="32"/>
  <c r="E79" i="31"/>
  <c r="L78" i="31"/>
  <c r="B78" i="31"/>
  <c r="I77" i="31"/>
  <c r="J77" i="31"/>
  <c r="E78" i="30"/>
  <c r="L77" i="30"/>
  <c r="B78" i="30"/>
  <c r="I77" i="30"/>
  <c r="J77" i="30"/>
  <c r="K77" i="30" s="1"/>
  <c r="E79" i="29"/>
  <c r="L78" i="29"/>
  <c r="B77" i="29"/>
  <c r="I76" i="29"/>
  <c r="K76" i="29" s="1"/>
  <c r="J76" i="29"/>
  <c r="E77" i="28"/>
  <c r="L76" i="28"/>
  <c r="B77" i="28"/>
  <c r="I76" i="28"/>
  <c r="K76" i="28" s="1"/>
  <c r="J76" i="28"/>
  <c r="J77" i="27"/>
  <c r="B78" i="27"/>
  <c r="I77" i="27"/>
  <c r="L76" i="27"/>
  <c r="E77" i="27"/>
  <c r="J76" i="26"/>
  <c r="I76" i="26"/>
  <c r="B77" i="26"/>
  <c r="K76" i="26"/>
  <c r="L81" i="26"/>
  <c r="E82" i="26"/>
  <c r="J76" i="25"/>
  <c r="B77" i="25"/>
  <c r="I76" i="25"/>
  <c r="E78" i="25"/>
  <c r="L77" i="25"/>
  <c r="E78" i="24"/>
  <c r="L77" i="24"/>
  <c r="B77" i="24"/>
  <c r="I76" i="24"/>
  <c r="J76" i="24"/>
  <c r="B77" i="23"/>
  <c r="I76" i="23"/>
  <c r="J76" i="23"/>
  <c r="E77" i="23"/>
  <c r="L76" i="23"/>
  <c r="K76" i="22"/>
  <c r="J77" i="22"/>
  <c r="B78" i="22"/>
  <c r="I77" i="22"/>
  <c r="K77" i="22" s="1"/>
  <c r="L77" i="22"/>
  <c r="E78" i="22"/>
  <c r="G79" i="39" l="1"/>
  <c r="O78" i="39"/>
  <c r="K78" i="39"/>
  <c r="K76" i="38"/>
  <c r="K77" i="37"/>
  <c r="K76" i="36"/>
  <c r="K77" i="35"/>
  <c r="K76" i="33"/>
  <c r="K77" i="31"/>
  <c r="K77" i="27"/>
  <c r="K76" i="25"/>
  <c r="K76" i="24"/>
  <c r="K76" i="23"/>
  <c r="J79" i="39"/>
  <c r="K79" i="39"/>
  <c r="I79" i="39"/>
  <c r="B80" i="39"/>
  <c r="E78" i="39"/>
  <c r="L77" i="39"/>
  <c r="J77" i="38"/>
  <c r="I77" i="38"/>
  <c r="K77" i="38" s="1"/>
  <c r="B78" i="38"/>
  <c r="E80" i="38"/>
  <c r="L79" i="38"/>
  <c r="B79" i="37"/>
  <c r="I78" i="37"/>
  <c r="K78" i="37" s="1"/>
  <c r="J78" i="37"/>
  <c r="L81" i="37"/>
  <c r="E82" i="37"/>
  <c r="L80" i="36"/>
  <c r="E81" i="36"/>
  <c r="J77" i="36"/>
  <c r="I77" i="36"/>
  <c r="K77" i="36" s="1"/>
  <c r="B78" i="36"/>
  <c r="J78" i="35"/>
  <c r="I78" i="35"/>
  <c r="K78" i="35" s="1"/>
  <c r="B79" i="35"/>
  <c r="L79" i="35"/>
  <c r="E80" i="35"/>
  <c r="E79" i="34"/>
  <c r="L78" i="34"/>
  <c r="B78" i="34"/>
  <c r="I77" i="34"/>
  <c r="J77" i="34"/>
  <c r="J77" i="33"/>
  <c r="I77" i="33"/>
  <c r="K77" i="33" s="1"/>
  <c r="B78" i="33"/>
  <c r="L80" i="33"/>
  <c r="E81" i="33"/>
  <c r="E79" i="32"/>
  <c r="L78" i="32"/>
  <c r="J78" i="32"/>
  <c r="B79" i="32"/>
  <c r="I78" i="32"/>
  <c r="B79" i="31"/>
  <c r="I78" i="31"/>
  <c r="J78" i="31"/>
  <c r="L79" i="31"/>
  <c r="E80" i="31"/>
  <c r="B79" i="30"/>
  <c r="I78" i="30"/>
  <c r="K78" i="30" s="1"/>
  <c r="J78" i="30"/>
  <c r="L78" i="30"/>
  <c r="E79" i="30"/>
  <c r="J77" i="29"/>
  <c r="I77" i="29"/>
  <c r="K77" i="29" s="1"/>
  <c r="B78" i="29"/>
  <c r="E80" i="29"/>
  <c r="L79" i="29"/>
  <c r="E78" i="28"/>
  <c r="L77" i="28"/>
  <c r="B78" i="28"/>
  <c r="I77" i="28"/>
  <c r="J77" i="28"/>
  <c r="K77" i="28" s="1"/>
  <c r="E78" i="27"/>
  <c r="L77" i="27"/>
  <c r="B79" i="27"/>
  <c r="J78" i="27"/>
  <c r="K78" i="27" s="1"/>
  <c r="I78" i="27"/>
  <c r="I77" i="26"/>
  <c r="B78" i="26"/>
  <c r="J77" i="26"/>
  <c r="E83" i="26"/>
  <c r="L82" i="26"/>
  <c r="J77" i="25"/>
  <c r="B78" i="25"/>
  <c r="I77" i="25"/>
  <c r="L78" i="25"/>
  <c r="E79" i="25"/>
  <c r="J77" i="24"/>
  <c r="B78" i="24"/>
  <c r="I77" i="24"/>
  <c r="L78" i="24"/>
  <c r="E79" i="24"/>
  <c r="B78" i="23"/>
  <c r="I77" i="23"/>
  <c r="J77" i="23"/>
  <c r="L77" i="23"/>
  <c r="E78" i="23"/>
  <c r="E79" i="22"/>
  <c r="L78" i="22"/>
  <c r="J78" i="22"/>
  <c r="I78" i="22"/>
  <c r="B79" i="22"/>
  <c r="G80" i="39" l="1"/>
  <c r="O79" i="39"/>
  <c r="K77" i="34"/>
  <c r="K78" i="32"/>
  <c r="K78" i="31"/>
  <c r="K77" i="26"/>
  <c r="K77" i="25"/>
  <c r="K77" i="24"/>
  <c r="K77" i="23"/>
  <c r="J80" i="39"/>
  <c r="B81" i="39"/>
  <c r="I80" i="39"/>
  <c r="L78" i="39"/>
  <c r="E79" i="39"/>
  <c r="J78" i="38"/>
  <c r="B79" i="38"/>
  <c r="I78" i="38"/>
  <c r="K78" i="38" s="1"/>
  <c r="L80" i="38"/>
  <c r="E81" i="38"/>
  <c r="E83" i="37"/>
  <c r="L82" i="37"/>
  <c r="B80" i="37"/>
  <c r="I79" i="37"/>
  <c r="J79" i="37"/>
  <c r="B79" i="36"/>
  <c r="I78" i="36"/>
  <c r="K78" i="36" s="1"/>
  <c r="J78" i="36"/>
  <c r="E82" i="36"/>
  <c r="L81" i="36"/>
  <c r="E81" i="35"/>
  <c r="L80" i="35"/>
  <c r="J79" i="35"/>
  <c r="B80" i="35"/>
  <c r="I79" i="35"/>
  <c r="B79" i="34"/>
  <c r="I78" i="34"/>
  <c r="K78" i="34" s="1"/>
  <c r="J78" i="34"/>
  <c r="L79" i="34"/>
  <c r="E80" i="34"/>
  <c r="J78" i="33"/>
  <c r="K78" i="33" s="1"/>
  <c r="I78" i="33"/>
  <c r="B79" i="33"/>
  <c r="E82" i="33"/>
  <c r="L81" i="33"/>
  <c r="B80" i="32"/>
  <c r="I79" i="32"/>
  <c r="J79" i="32"/>
  <c r="K79" i="32" s="1"/>
  <c r="L79" i="32"/>
  <c r="E80" i="32"/>
  <c r="E81" i="31"/>
  <c r="L80" i="31"/>
  <c r="B80" i="31"/>
  <c r="I79" i="31"/>
  <c r="J79" i="31"/>
  <c r="E80" i="30"/>
  <c r="L79" i="30"/>
  <c r="B80" i="30"/>
  <c r="I79" i="30"/>
  <c r="J79" i="30"/>
  <c r="K79" i="30" s="1"/>
  <c r="B79" i="29"/>
  <c r="I78" i="29"/>
  <c r="K78" i="29" s="1"/>
  <c r="J78" i="29"/>
  <c r="E81" i="29"/>
  <c r="L80" i="29"/>
  <c r="L78" i="28"/>
  <c r="E79" i="28"/>
  <c r="B79" i="28"/>
  <c r="I78" i="28"/>
  <c r="J78" i="28"/>
  <c r="J79" i="27"/>
  <c r="B80" i="27"/>
  <c r="I79" i="27"/>
  <c r="L78" i="27"/>
  <c r="E79" i="27"/>
  <c r="J78" i="26"/>
  <c r="B79" i="26"/>
  <c r="I78" i="26"/>
  <c r="L83" i="26"/>
  <c r="E84" i="26"/>
  <c r="E80" i="25"/>
  <c r="L79" i="25"/>
  <c r="J78" i="25"/>
  <c r="K78" i="25" s="1"/>
  <c r="I78" i="25"/>
  <c r="B79" i="25"/>
  <c r="E80" i="24"/>
  <c r="L79" i="24"/>
  <c r="B79" i="24"/>
  <c r="I78" i="24"/>
  <c r="K78" i="24" s="1"/>
  <c r="J78" i="24"/>
  <c r="E79" i="23"/>
  <c r="L78" i="23"/>
  <c r="B79" i="23"/>
  <c r="I78" i="23"/>
  <c r="J78" i="23"/>
  <c r="K78" i="23" s="1"/>
  <c r="K78" i="22"/>
  <c r="J79" i="22"/>
  <c r="I79" i="22"/>
  <c r="K79" i="22" s="1"/>
  <c r="B80" i="22"/>
  <c r="L79" i="22"/>
  <c r="E80" i="22"/>
  <c r="G81" i="39" l="1"/>
  <c r="O80" i="39"/>
  <c r="K80" i="39"/>
  <c r="K79" i="37"/>
  <c r="K79" i="35"/>
  <c r="K79" i="31"/>
  <c r="K78" i="28"/>
  <c r="K79" i="27"/>
  <c r="K78" i="26"/>
  <c r="E80" i="39"/>
  <c r="L79" i="39"/>
  <c r="J81" i="39"/>
  <c r="I81" i="39"/>
  <c r="K81" i="39" s="1"/>
  <c r="B82" i="39"/>
  <c r="J79" i="38"/>
  <c r="B80" i="38"/>
  <c r="I79" i="38"/>
  <c r="E82" i="38"/>
  <c r="L81" i="38"/>
  <c r="B81" i="37"/>
  <c r="I80" i="37"/>
  <c r="J80" i="37"/>
  <c r="L83" i="37"/>
  <c r="E84" i="37"/>
  <c r="L82" i="36"/>
  <c r="E83" i="36"/>
  <c r="J79" i="36"/>
  <c r="B80" i="36"/>
  <c r="I79" i="36"/>
  <c r="J80" i="35"/>
  <c r="I80" i="35"/>
  <c r="K80" i="35" s="1"/>
  <c r="B81" i="35"/>
  <c r="L81" i="35"/>
  <c r="E82" i="35"/>
  <c r="E81" i="34"/>
  <c r="L80" i="34"/>
  <c r="B80" i="34"/>
  <c r="I79" i="34"/>
  <c r="K79" i="34" s="1"/>
  <c r="J79" i="34"/>
  <c r="J79" i="33"/>
  <c r="B80" i="33"/>
  <c r="I79" i="33"/>
  <c r="L82" i="33"/>
  <c r="E83" i="33"/>
  <c r="E81" i="32"/>
  <c r="L80" i="32"/>
  <c r="J80" i="32"/>
  <c r="I80" i="32"/>
  <c r="K80" i="32" s="1"/>
  <c r="B81" i="32"/>
  <c r="B81" i="31"/>
  <c r="I80" i="31"/>
  <c r="J80" i="31"/>
  <c r="L81" i="31"/>
  <c r="E82" i="31"/>
  <c r="B81" i="30"/>
  <c r="I80" i="30"/>
  <c r="K80" i="30" s="1"/>
  <c r="J80" i="30"/>
  <c r="L80" i="30"/>
  <c r="E81" i="30"/>
  <c r="E82" i="29"/>
  <c r="L81" i="29"/>
  <c r="J79" i="29"/>
  <c r="I79" i="29"/>
  <c r="K79" i="29" s="1"/>
  <c r="B80" i="29"/>
  <c r="E80" i="28"/>
  <c r="L79" i="28"/>
  <c r="B80" i="28"/>
  <c r="I79" i="28"/>
  <c r="J79" i="28"/>
  <c r="K79" i="28" s="1"/>
  <c r="E80" i="27"/>
  <c r="L79" i="27"/>
  <c r="J80" i="27"/>
  <c r="I80" i="27"/>
  <c r="B81" i="27"/>
  <c r="E85" i="26"/>
  <c r="L84" i="26"/>
  <c r="B80" i="26"/>
  <c r="J79" i="26"/>
  <c r="I79" i="26"/>
  <c r="K79" i="26" s="1"/>
  <c r="J79" i="25"/>
  <c r="B80" i="25"/>
  <c r="I79" i="25"/>
  <c r="L80" i="25"/>
  <c r="E81" i="25"/>
  <c r="J79" i="24"/>
  <c r="I79" i="24"/>
  <c r="K79" i="24" s="1"/>
  <c r="B80" i="24"/>
  <c r="L80" i="24"/>
  <c r="E81" i="24"/>
  <c r="B80" i="23"/>
  <c r="I79" i="23"/>
  <c r="J79" i="23"/>
  <c r="K79" i="23" s="1"/>
  <c r="E80" i="23"/>
  <c r="L79" i="23"/>
  <c r="E81" i="22"/>
  <c r="L80" i="22"/>
  <c r="J80" i="22"/>
  <c r="I80" i="22"/>
  <c r="B81" i="22"/>
  <c r="G82" i="39" l="1"/>
  <c r="O81" i="39"/>
  <c r="K79" i="38"/>
  <c r="K80" i="37"/>
  <c r="K79" i="36"/>
  <c r="K79" i="33"/>
  <c r="K80" i="31"/>
  <c r="K80" i="27"/>
  <c r="K79" i="25"/>
  <c r="J82" i="39"/>
  <c r="I82" i="39"/>
  <c r="B83" i="39"/>
  <c r="L80" i="39"/>
  <c r="E81" i="39"/>
  <c r="J80" i="38"/>
  <c r="K80" i="38" s="1"/>
  <c r="I80" i="38"/>
  <c r="B81" i="38"/>
  <c r="L82" i="38"/>
  <c r="E83" i="38"/>
  <c r="E85" i="37"/>
  <c r="L84" i="37"/>
  <c r="B82" i="37"/>
  <c r="I81" i="37"/>
  <c r="K81" i="37" s="1"/>
  <c r="J81" i="37"/>
  <c r="E84" i="36"/>
  <c r="L83" i="36"/>
  <c r="B81" i="36"/>
  <c r="I80" i="36"/>
  <c r="J80" i="36"/>
  <c r="J81" i="35"/>
  <c r="I81" i="35"/>
  <c r="K81" i="35" s="1"/>
  <c r="B82" i="35"/>
  <c r="E83" i="35"/>
  <c r="L82" i="35"/>
  <c r="B81" i="34"/>
  <c r="I80" i="34"/>
  <c r="J80" i="34"/>
  <c r="L81" i="34"/>
  <c r="E82" i="34"/>
  <c r="J80" i="33"/>
  <c r="B81" i="33"/>
  <c r="I80" i="33"/>
  <c r="E84" i="33"/>
  <c r="L83" i="33"/>
  <c r="J81" i="32"/>
  <c r="I81" i="32"/>
  <c r="K81" i="32" s="1"/>
  <c r="B82" i="32"/>
  <c r="L81" i="32"/>
  <c r="E82" i="32"/>
  <c r="E83" i="31"/>
  <c r="L82" i="31"/>
  <c r="B82" i="31"/>
  <c r="I81" i="31"/>
  <c r="J81" i="31"/>
  <c r="E82" i="30"/>
  <c r="L81" i="30"/>
  <c r="B82" i="30"/>
  <c r="I81" i="30"/>
  <c r="K81" i="30" s="1"/>
  <c r="J81" i="30"/>
  <c r="B81" i="29"/>
  <c r="I80" i="29"/>
  <c r="J80" i="29"/>
  <c r="E83" i="29"/>
  <c r="L82" i="29"/>
  <c r="L80" i="28"/>
  <c r="E81" i="28"/>
  <c r="B81" i="28"/>
  <c r="I80" i="28"/>
  <c r="K80" i="28" s="1"/>
  <c r="J80" i="28"/>
  <c r="J81" i="27"/>
  <c r="B82" i="27"/>
  <c r="I81" i="27"/>
  <c r="L80" i="27"/>
  <c r="E81" i="27"/>
  <c r="J80" i="26"/>
  <c r="I80" i="26"/>
  <c r="K80" i="26" s="1"/>
  <c r="B81" i="26"/>
  <c r="L85" i="26"/>
  <c r="E86" i="26"/>
  <c r="J80" i="25"/>
  <c r="B81" i="25"/>
  <c r="I80" i="25"/>
  <c r="E82" i="25"/>
  <c r="L81" i="25"/>
  <c r="B81" i="24"/>
  <c r="I80" i="24"/>
  <c r="J80" i="24"/>
  <c r="K80" i="24" s="1"/>
  <c r="E82" i="24"/>
  <c r="L81" i="24"/>
  <c r="E81" i="23"/>
  <c r="L80" i="23"/>
  <c r="B81" i="23"/>
  <c r="I80" i="23"/>
  <c r="J80" i="23"/>
  <c r="K80" i="22"/>
  <c r="J81" i="22"/>
  <c r="B82" i="22"/>
  <c r="I81" i="22"/>
  <c r="L81" i="22"/>
  <c r="E82" i="22"/>
  <c r="G83" i="39" l="1"/>
  <c r="O82" i="39"/>
  <c r="K82" i="39"/>
  <c r="K80" i="36"/>
  <c r="K80" i="34"/>
  <c r="K80" i="33"/>
  <c r="K81" i="31"/>
  <c r="K80" i="29"/>
  <c r="K81" i="27"/>
  <c r="K80" i="25"/>
  <c r="K80" i="23"/>
  <c r="J83" i="39"/>
  <c r="I83" i="39"/>
  <c r="K83" i="39" s="1"/>
  <c r="B84" i="39"/>
  <c r="E82" i="39"/>
  <c r="L81" i="39"/>
  <c r="E84" i="38"/>
  <c r="L83" i="38"/>
  <c r="J81" i="38"/>
  <c r="K81" i="38" s="1"/>
  <c r="I81" i="38"/>
  <c r="B82" i="38"/>
  <c r="B83" i="37"/>
  <c r="I82" i="37"/>
  <c r="J82" i="37"/>
  <c r="L85" i="37"/>
  <c r="E86" i="37"/>
  <c r="L84" i="36"/>
  <c r="E85" i="36"/>
  <c r="J81" i="36"/>
  <c r="I81" i="36"/>
  <c r="K81" i="36" s="1"/>
  <c r="B82" i="36"/>
  <c r="J82" i="35"/>
  <c r="B83" i="35"/>
  <c r="I82" i="35"/>
  <c r="K82" i="35" s="1"/>
  <c r="L83" i="35"/>
  <c r="E84" i="35"/>
  <c r="E83" i="34"/>
  <c r="L82" i="34"/>
  <c r="B82" i="34"/>
  <c r="I81" i="34"/>
  <c r="J81" i="34"/>
  <c r="J81" i="33"/>
  <c r="K81" i="33" s="1"/>
  <c r="B82" i="33"/>
  <c r="I81" i="33"/>
  <c r="L84" i="33"/>
  <c r="E85" i="33"/>
  <c r="E83" i="32"/>
  <c r="L82" i="32"/>
  <c r="J82" i="32"/>
  <c r="I82" i="32"/>
  <c r="B83" i="32"/>
  <c r="B83" i="31"/>
  <c r="I82" i="31"/>
  <c r="J82" i="31"/>
  <c r="L83" i="31"/>
  <c r="E84" i="31"/>
  <c r="B83" i="30"/>
  <c r="I82" i="30"/>
  <c r="J82" i="30"/>
  <c r="K82" i="30" s="1"/>
  <c r="L82" i="30"/>
  <c r="E83" i="30"/>
  <c r="L83" i="29"/>
  <c r="E84" i="29"/>
  <c r="I81" i="29"/>
  <c r="B82" i="29"/>
  <c r="J81" i="29"/>
  <c r="L81" i="28"/>
  <c r="E82" i="28"/>
  <c r="B82" i="28"/>
  <c r="I81" i="28"/>
  <c r="J81" i="28"/>
  <c r="K81" i="28" s="1"/>
  <c r="E82" i="27"/>
  <c r="L81" i="27"/>
  <c r="I82" i="27"/>
  <c r="B83" i="27"/>
  <c r="J82" i="27"/>
  <c r="E87" i="26"/>
  <c r="L86" i="26"/>
  <c r="I81" i="26"/>
  <c r="J81" i="26"/>
  <c r="B82" i="26"/>
  <c r="J81" i="25"/>
  <c r="K81" i="25" s="1"/>
  <c r="I81" i="25"/>
  <c r="B82" i="25"/>
  <c r="L82" i="25"/>
  <c r="E83" i="25"/>
  <c r="L82" i="24"/>
  <c r="E83" i="24"/>
  <c r="J81" i="24"/>
  <c r="B82" i="24"/>
  <c r="I81" i="24"/>
  <c r="L81" i="23"/>
  <c r="E82" i="23"/>
  <c r="B82" i="23"/>
  <c r="I81" i="23"/>
  <c r="K81" i="23" s="1"/>
  <c r="J81" i="23"/>
  <c r="K81" i="22"/>
  <c r="E83" i="22"/>
  <c r="L82" i="22"/>
  <c r="J82" i="22"/>
  <c r="B83" i="22"/>
  <c r="I82" i="22"/>
  <c r="G84" i="39" l="1"/>
  <c r="O83" i="39"/>
  <c r="K82" i="37"/>
  <c r="K81" i="34"/>
  <c r="K82" i="32"/>
  <c r="K82" i="31"/>
  <c r="K81" i="29"/>
  <c r="K82" i="27"/>
  <c r="K81" i="26"/>
  <c r="K81" i="24"/>
  <c r="L82" i="39"/>
  <c r="E83" i="39"/>
  <c r="J84" i="39"/>
  <c r="K84" i="39" s="1"/>
  <c r="B85" i="39"/>
  <c r="I84" i="39"/>
  <c r="J82" i="38"/>
  <c r="B83" i="38"/>
  <c r="I82" i="38"/>
  <c r="K82" i="38" s="1"/>
  <c r="L84" i="38"/>
  <c r="E85" i="38"/>
  <c r="E87" i="37"/>
  <c r="L86" i="37"/>
  <c r="B84" i="37"/>
  <c r="I83" i="37"/>
  <c r="K83" i="37" s="1"/>
  <c r="J83" i="37"/>
  <c r="B83" i="36"/>
  <c r="I82" i="36"/>
  <c r="K82" i="36" s="1"/>
  <c r="J82" i="36"/>
  <c r="E86" i="36"/>
  <c r="L85" i="36"/>
  <c r="J83" i="35"/>
  <c r="B84" i="35"/>
  <c r="I83" i="35"/>
  <c r="E85" i="35"/>
  <c r="L84" i="35"/>
  <c r="B83" i="34"/>
  <c r="I82" i="34"/>
  <c r="K82" i="34" s="1"/>
  <c r="J82" i="34"/>
  <c r="L83" i="34"/>
  <c r="E84" i="34"/>
  <c r="E86" i="33"/>
  <c r="L85" i="33"/>
  <c r="J82" i="33"/>
  <c r="I82" i="33"/>
  <c r="K82" i="33" s="1"/>
  <c r="B83" i="33"/>
  <c r="J83" i="32"/>
  <c r="B84" i="32"/>
  <c r="I83" i="32"/>
  <c r="K83" i="32" s="1"/>
  <c r="L83" i="32"/>
  <c r="E84" i="32"/>
  <c r="E85" i="31"/>
  <c r="L84" i="31"/>
  <c r="B84" i="31"/>
  <c r="I83" i="31"/>
  <c r="K83" i="31" s="1"/>
  <c r="J83" i="31"/>
  <c r="E84" i="30"/>
  <c r="L83" i="30"/>
  <c r="B84" i="30"/>
  <c r="I83" i="30"/>
  <c r="J83" i="30"/>
  <c r="K83" i="30" s="1"/>
  <c r="L84" i="29"/>
  <c r="E85" i="29"/>
  <c r="B83" i="29"/>
  <c r="I82" i="29"/>
  <c r="K82" i="29" s="1"/>
  <c r="J82" i="29"/>
  <c r="L82" i="28"/>
  <c r="E83" i="28"/>
  <c r="B83" i="28"/>
  <c r="I82" i="28"/>
  <c r="J82" i="28"/>
  <c r="J83" i="27"/>
  <c r="K83" i="27" s="1"/>
  <c r="B84" i="27"/>
  <c r="I83" i="27"/>
  <c r="L82" i="27"/>
  <c r="E83" i="27"/>
  <c r="J82" i="26"/>
  <c r="B83" i="26"/>
  <c r="I82" i="26"/>
  <c r="L87" i="26"/>
  <c r="E88" i="26"/>
  <c r="J82" i="25"/>
  <c r="I82" i="25"/>
  <c r="K82" i="25" s="1"/>
  <c r="B83" i="25"/>
  <c r="E84" i="25"/>
  <c r="L83" i="25"/>
  <c r="E84" i="24"/>
  <c r="L83" i="24"/>
  <c r="B83" i="24"/>
  <c r="I82" i="24"/>
  <c r="K82" i="24" s="1"/>
  <c r="J82" i="24"/>
  <c r="B83" i="23"/>
  <c r="I82" i="23"/>
  <c r="K82" i="23" s="1"/>
  <c r="J82" i="23"/>
  <c r="E83" i="23"/>
  <c r="L82" i="23"/>
  <c r="K82" i="22"/>
  <c r="J83" i="22"/>
  <c r="I83" i="22"/>
  <c r="K83" i="22" s="1"/>
  <c r="B84" i="22"/>
  <c r="L83" i="22"/>
  <c r="E84" i="22"/>
  <c r="G85" i="39" l="1"/>
  <c r="O84" i="39"/>
  <c r="K83" i="35"/>
  <c r="K82" i="28"/>
  <c r="K82" i="26"/>
  <c r="J85" i="39"/>
  <c r="B86" i="39"/>
  <c r="I85" i="39"/>
  <c r="E84" i="39"/>
  <c r="L83" i="39"/>
  <c r="J83" i="38"/>
  <c r="B84" i="38"/>
  <c r="I83" i="38"/>
  <c r="K83" i="38" s="1"/>
  <c r="E86" i="38"/>
  <c r="L85" i="38"/>
  <c r="B85" i="37"/>
  <c r="I84" i="37"/>
  <c r="J84" i="37"/>
  <c r="L87" i="37"/>
  <c r="E88" i="37"/>
  <c r="L86" i="36"/>
  <c r="E87" i="36"/>
  <c r="J83" i="36"/>
  <c r="B84" i="36"/>
  <c r="I83" i="36"/>
  <c r="K83" i="36" s="1"/>
  <c r="J84" i="35"/>
  <c r="B85" i="35"/>
  <c r="I84" i="35"/>
  <c r="L85" i="35"/>
  <c r="E86" i="35"/>
  <c r="E85" i="34"/>
  <c r="L84" i="34"/>
  <c r="B84" i="34"/>
  <c r="I83" i="34"/>
  <c r="J83" i="34"/>
  <c r="J83" i="33"/>
  <c r="B84" i="33"/>
  <c r="I83" i="33"/>
  <c r="L86" i="33"/>
  <c r="E87" i="33"/>
  <c r="E85" i="32"/>
  <c r="L84" i="32"/>
  <c r="J84" i="32"/>
  <c r="I84" i="32"/>
  <c r="B85" i="32"/>
  <c r="B85" i="31"/>
  <c r="I84" i="31"/>
  <c r="K84" i="31" s="1"/>
  <c r="J84" i="31"/>
  <c r="L85" i="31"/>
  <c r="E86" i="31"/>
  <c r="B85" i="30"/>
  <c r="I84" i="30"/>
  <c r="K84" i="30" s="1"/>
  <c r="J84" i="30"/>
  <c r="L84" i="30"/>
  <c r="E85" i="30"/>
  <c r="L85" i="29"/>
  <c r="E86" i="29"/>
  <c r="B84" i="29"/>
  <c r="J83" i="29"/>
  <c r="I83" i="29"/>
  <c r="E84" i="28"/>
  <c r="L83" i="28"/>
  <c r="B84" i="28"/>
  <c r="I83" i="28"/>
  <c r="J83" i="28"/>
  <c r="E84" i="27"/>
  <c r="L83" i="27"/>
  <c r="J84" i="27"/>
  <c r="B85" i="27"/>
  <c r="I84" i="27"/>
  <c r="J83" i="26"/>
  <c r="B84" i="26"/>
  <c r="I83" i="26"/>
  <c r="E89" i="26"/>
  <c r="L88" i="26"/>
  <c r="F11" i="26" s="1"/>
  <c r="J83" i="25"/>
  <c r="K83" i="25" s="1"/>
  <c r="I83" i="25"/>
  <c r="B84" i="25"/>
  <c r="L84" i="25"/>
  <c r="E85" i="25"/>
  <c r="J83" i="24"/>
  <c r="I83" i="24"/>
  <c r="K83" i="24" s="1"/>
  <c r="B84" i="24"/>
  <c r="L84" i="24"/>
  <c r="E85" i="24"/>
  <c r="B84" i="23"/>
  <c r="I83" i="23"/>
  <c r="J83" i="23"/>
  <c r="K83" i="23" s="1"/>
  <c r="E84" i="23"/>
  <c r="L83" i="23"/>
  <c r="E85" i="22"/>
  <c r="L84" i="22"/>
  <c r="J84" i="22"/>
  <c r="B85" i="22"/>
  <c r="I84" i="22"/>
  <c r="G86" i="39" l="1"/>
  <c r="O85" i="39"/>
  <c r="K85" i="39"/>
  <c r="K84" i="37"/>
  <c r="K84" i="35"/>
  <c r="K83" i="34"/>
  <c r="K83" i="33"/>
  <c r="K84" i="32"/>
  <c r="K83" i="29"/>
  <c r="K83" i="28"/>
  <c r="K84" i="27"/>
  <c r="K83" i="26"/>
  <c r="J86" i="39"/>
  <c r="I86" i="39"/>
  <c r="K86" i="39" s="1"/>
  <c r="B87" i="39"/>
  <c r="L84" i="39"/>
  <c r="E85" i="39"/>
  <c r="L86" i="38"/>
  <c r="E87" i="38"/>
  <c r="J84" i="38"/>
  <c r="B85" i="38"/>
  <c r="K84" i="38"/>
  <c r="I84" i="38"/>
  <c r="E89" i="37"/>
  <c r="L88" i="37"/>
  <c r="B86" i="37"/>
  <c r="I85" i="37"/>
  <c r="J85" i="37"/>
  <c r="E88" i="36"/>
  <c r="L87" i="36"/>
  <c r="B85" i="36"/>
  <c r="I84" i="36"/>
  <c r="J84" i="36"/>
  <c r="K84" i="36" s="1"/>
  <c r="E87" i="35"/>
  <c r="L86" i="35"/>
  <c r="J85" i="35"/>
  <c r="I85" i="35"/>
  <c r="K85" i="35" s="1"/>
  <c r="B86" i="35"/>
  <c r="B85" i="34"/>
  <c r="I84" i="34"/>
  <c r="K84" i="34" s="1"/>
  <c r="J84" i="34"/>
  <c r="L85" i="34"/>
  <c r="E86" i="34"/>
  <c r="J84" i="33"/>
  <c r="B85" i="33"/>
  <c r="I84" i="33"/>
  <c r="K84" i="33" s="1"/>
  <c r="E88" i="33"/>
  <c r="L87" i="33"/>
  <c r="I85" i="32"/>
  <c r="K85" i="32" s="1"/>
  <c r="B86" i="32"/>
  <c r="J85" i="32"/>
  <c r="L85" i="32"/>
  <c r="E86" i="32"/>
  <c r="E87" i="31"/>
  <c r="L86" i="31"/>
  <c r="B86" i="31"/>
  <c r="I85" i="31"/>
  <c r="J85" i="31"/>
  <c r="E86" i="30"/>
  <c r="L85" i="30"/>
  <c r="B86" i="30"/>
  <c r="I85" i="30"/>
  <c r="J85" i="30"/>
  <c r="E87" i="29"/>
  <c r="L86" i="29"/>
  <c r="B85" i="29"/>
  <c r="I84" i="29"/>
  <c r="J84" i="29"/>
  <c r="E85" i="28"/>
  <c r="L84" i="28"/>
  <c r="B85" i="28"/>
  <c r="I84" i="28"/>
  <c r="J84" i="28"/>
  <c r="J85" i="27"/>
  <c r="B86" i="27"/>
  <c r="I85" i="27"/>
  <c r="K85" i="27" s="1"/>
  <c r="L84" i="27"/>
  <c r="E85" i="27"/>
  <c r="J84" i="26"/>
  <c r="I84" i="26"/>
  <c r="K84" i="26" s="1"/>
  <c r="B85" i="26"/>
  <c r="L89" i="26"/>
  <c r="E90" i="26"/>
  <c r="J84" i="25"/>
  <c r="B85" i="25"/>
  <c r="I84" i="25"/>
  <c r="E86" i="25"/>
  <c r="L85" i="25"/>
  <c r="E86" i="24"/>
  <c r="L85" i="24"/>
  <c r="B85" i="24"/>
  <c r="I84" i="24"/>
  <c r="J84" i="24"/>
  <c r="E85" i="23"/>
  <c r="L84" i="23"/>
  <c r="B85" i="23"/>
  <c r="I84" i="23"/>
  <c r="J84" i="23"/>
  <c r="K84" i="23" s="1"/>
  <c r="K84" i="22"/>
  <c r="J85" i="22"/>
  <c r="B86" i="22"/>
  <c r="I85" i="22"/>
  <c r="L85" i="22"/>
  <c r="E86" i="22"/>
  <c r="G87" i="39" l="1"/>
  <c r="O86" i="39"/>
  <c r="K85" i="37"/>
  <c r="K85" i="31"/>
  <c r="K85" i="30"/>
  <c r="K84" i="29"/>
  <c r="K84" i="28"/>
  <c r="K84" i="25"/>
  <c r="K84" i="24"/>
  <c r="J87" i="39"/>
  <c r="B88" i="39"/>
  <c r="I87" i="39"/>
  <c r="E86" i="39"/>
  <c r="L85" i="39"/>
  <c r="J85" i="38"/>
  <c r="I85" i="38"/>
  <c r="B86" i="38"/>
  <c r="K85" i="38"/>
  <c r="E88" i="38"/>
  <c r="L87" i="38"/>
  <c r="B87" i="37"/>
  <c r="I86" i="37"/>
  <c r="K86" i="37" s="1"/>
  <c r="J86" i="37"/>
  <c r="L89" i="37"/>
  <c r="E90" i="37"/>
  <c r="E89" i="36"/>
  <c r="L88" i="36"/>
  <c r="F11" i="36" s="1"/>
  <c r="J85" i="36"/>
  <c r="I85" i="36"/>
  <c r="K85" i="36" s="1"/>
  <c r="B86" i="36"/>
  <c r="J86" i="35"/>
  <c r="B87" i="35"/>
  <c r="I86" i="35"/>
  <c r="L87" i="35"/>
  <c r="E88" i="35"/>
  <c r="E87" i="34"/>
  <c r="L86" i="34"/>
  <c r="B86" i="34"/>
  <c r="I85" i="34"/>
  <c r="K85" i="34" s="1"/>
  <c r="J85" i="34"/>
  <c r="J85" i="33"/>
  <c r="B86" i="33"/>
  <c r="I85" i="33"/>
  <c r="E89" i="33"/>
  <c r="L88" i="33"/>
  <c r="F11" i="33" s="1"/>
  <c r="E87" i="32"/>
  <c r="L86" i="32"/>
  <c r="J86" i="32"/>
  <c r="B87" i="32"/>
  <c r="I86" i="32"/>
  <c r="B87" i="31"/>
  <c r="I86" i="31"/>
  <c r="J86" i="31"/>
  <c r="L87" i="31"/>
  <c r="E88" i="31"/>
  <c r="B87" i="30"/>
  <c r="I86" i="30"/>
  <c r="K86" i="30" s="1"/>
  <c r="J86" i="30"/>
  <c r="L86" i="30"/>
  <c r="E87" i="30"/>
  <c r="J85" i="29"/>
  <c r="I85" i="29"/>
  <c r="B86" i="29"/>
  <c r="E88" i="29"/>
  <c r="L87" i="29"/>
  <c r="E86" i="28"/>
  <c r="L85" i="28"/>
  <c r="B86" i="28"/>
  <c r="I85" i="28"/>
  <c r="J85" i="28"/>
  <c r="K85" i="28" s="1"/>
  <c r="E86" i="27"/>
  <c r="L85" i="27"/>
  <c r="B87" i="27"/>
  <c r="J86" i="27"/>
  <c r="I86" i="27"/>
  <c r="K86" i="27" s="1"/>
  <c r="I85" i="26"/>
  <c r="B86" i="26"/>
  <c r="J85" i="26"/>
  <c r="K85" i="26" s="1"/>
  <c r="E91" i="26"/>
  <c r="L90" i="26"/>
  <c r="J85" i="25"/>
  <c r="K85" i="25" s="1"/>
  <c r="I85" i="25"/>
  <c r="B86" i="25"/>
  <c r="L86" i="25"/>
  <c r="E87" i="25"/>
  <c r="J85" i="24"/>
  <c r="B86" i="24"/>
  <c r="I85" i="24"/>
  <c r="L86" i="24"/>
  <c r="E87" i="24"/>
  <c r="B86" i="23"/>
  <c r="I85" i="23"/>
  <c r="J85" i="23"/>
  <c r="L85" i="23"/>
  <c r="E86" i="23"/>
  <c r="K85" i="22"/>
  <c r="E87" i="22"/>
  <c r="L86" i="22"/>
  <c r="J86" i="22"/>
  <c r="B87" i="22"/>
  <c r="I86" i="22"/>
  <c r="G88" i="39" l="1"/>
  <c r="O88" i="39" s="1"/>
  <c r="O87" i="39"/>
  <c r="K87" i="39"/>
  <c r="K86" i="35"/>
  <c r="K85" i="33"/>
  <c r="K86" i="32"/>
  <c r="K86" i="31"/>
  <c r="K85" i="29"/>
  <c r="K85" i="24"/>
  <c r="K85" i="23"/>
  <c r="K86" i="22"/>
  <c r="L86" i="39"/>
  <c r="E87" i="39"/>
  <c r="J88" i="39"/>
  <c r="B89" i="39"/>
  <c r="I88" i="39"/>
  <c r="J86" i="38"/>
  <c r="I86" i="38"/>
  <c r="K86" i="38" s="1"/>
  <c r="B87" i="38"/>
  <c r="E89" i="38"/>
  <c r="L88" i="38"/>
  <c r="F11" i="38" s="1"/>
  <c r="E91" i="37"/>
  <c r="L90" i="37"/>
  <c r="B88" i="37"/>
  <c r="I87" i="37"/>
  <c r="J87" i="37"/>
  <c r="B87" i="36"/>
  <c r="I86" i="36"/>
  <c r="J86" i="36"/>
  <c r="E90" i="36"/>
  <c r="L89" i="36"/>
  <c r="J87" i="35"/>
  <c r="B88" i="35"/>
  <c r="I87" i="35"/>
  <c r="E89" i="35"/>
  <c r="L88" i="35"/>
  <c r="F11" i="35" s="1"/>
  <c r="B87" i="34"/>
  <c r="I86" i="34"/>
  <c r="K86" i="34" s="1"/>
  <c r="J86" i="34"/>
  <c r="L87" i="34"/>
  <c r="E88" i="34"/>
  <c r="J86" i="33"/>
  <c r="I86" i="33"/>
  <c r="B87" i="33"/>
  <c r="L89" i="33"/>
  <c r="E90" i="33"/>
  <c r="B88" i="32"/>
  <c r="J87" i="32"/>
  <c r="K87" i="32" s="1"/>
  <c r="I87" i="32"/>
  <c r="L87" i="32"/>
  <c r="E88" i="32"/>
  <c r="E89" i="31"/>
  <c r="L88" i="31"/>
  <c r="F11" i="31" s="1"/>
  <c r="B88" i="31"/>
  <c r="I87" i="31"/>
  <c r="K87" i="31" s="1"/>
  <c r="J87" i="31"/>
  <c r="E88" i="30"/>
  <c r="L87" i="30"/>
  <c r="B88" i="30"/>
  <c r="I87" i="30"/>
  <c r="J87" i="30"/>
  <c r="B87" i="29"/>
  <c r="I86" i="29"/>
  <c r="J86" i="29"/>
  <c r="E89" i="29"/>
  <c r="L88" i="29"/>
  <c r="F11" i="29" s="1"/>
  <c r="L86" i="28"/>
  <c r="E87" i="28"/>
  <c r="B87" i="28"/>
  <c r="I86" i="28"/>
  <c r="J86" i="28"/>
  <c r="J87" i="27"/>
  <c r="B88" i="27"/>
  <c r="I87" i="27"/>
  <c r="L86" i="27"/>
  <c r="E87" i="27"/>
  <c r="J86" i="26"/>
  <c r="B87" i="26"/>
  <c r="I86" i="26"/>
  <c r="K86" i="26" s="1"/>
  <c r="L91" i="26"/>
  <c r="E92" i="26"/>
  <c r="J86" i="25"/>
  <c r="I86" i="25"/>
  <c r="B87" i="25"/>
  <c r="E88" i="25"/>
  <c r="L87" i="25"/>
  <c r="B87" i="24"/>
  <c r="I86" i="24"/>
  <c r="J86" i="24"/>
  <c r="E88" i="24"/>
  <c r="L87" i="24"/>
  <c r="K86" i="23"/>
  <c r="B87" i="23"/>
  <c r="I86" i="23"/>
  <c r="J86" i="23"/>
  <c r="E87" i="23"/>
  <c r="L86" i="23"/>
  <c r="J87" i="22"/>
  <c r="I87" i="22"/>
  <c r="B88" i="22"/>
  <c r="L87" i="22"/>
  <c r="E88" i="22"/>
  <c r="K88" i="39" l="1"/>
  <c r="K87" i="37"/>
  <c r="K86" i="36"/>
  <c r="K87" i="35"/>
  <c r="K86" i="33"/>
  <c r="K87" i="30"/>
  <c r="K86" i="29"/>
  <c r="K86" i="28"/>
  <c r="K87" i="27"/>
  <c r="K86" i="25"/>
  <c r="K86" i="24"/>
  <c r="K87" i="22"/>
  <c r="B90" i="39"/>
  <c r="J89" i="39"/>
  <c r="I89" i="39"/>
  <c r="K89" i="39" s="1"/>
  <c r="E88" i="39"/>
  <c r="L87" i="39"/>
  <c r="J87" i="38"/>
  <c r="B88" i="38"/>
  <c r="I87" i="38"/>
  <c r="K87" i="38" s="1"/>
  <c r="L89" i="38"/>
  <c r="E90" i="38"/>
  <c r="J88" i="37"/>
  <c r="I88" i="37"/>
  <c r="K88" i="37" s="1"/>
  <c r="B89" i="37"/>
  <c r="L91" i="37"/>
  <c r="E92" i="37"/>
  <c r="L90" i="36"/>
  <c r="E91" i="36"/>
  <c r="J87" i="36"/>
  <c r="B88" i="36"/>
  <c r="I87" i="36"/>
  <c r="J88" i="35"/>
  <c r="B89" i="35"/>
  <c r="I88" i="35"/>
  <c r="K88" i="35" s="1"/>
  <c r="L89" i="35"/>
  <c r="E90" i="35"/>
  <c r="E89" i="34"/>
  <c r="L88" i="34"/>
  <c r="F11" i="34" s="1"/>
  <c r="B88" i="34"/>
  <c r="I87" i="34"/>
  <c r="K87" i="34" s="1"/>
  <c r="J87" i="34"/>
  <c r="J87" i="33"/>
  <c r="K87" i="33" s="1"/>
  <c r="I87" i="33"/>
  <c r="B88" i="33"/>
  <c r="E91" i="33"/>
  <c r="L90" i="33"/>
  <c r="E89" i="32"/>
  <c r="L88" i="32"/>
  <c r="F11" i="32" s="1"/>
  <c r="J88" i="32"/>
  <c r="B89" i="32"/>
  <c r="I88" i="32"/>
  <c r="J88" i="31"/>
  <c r="I88" i="31"/>
  <c r="B89" i="31"/>
  <c r="L89" i="31"/>
  <c r="E90" i="31"/>
  <c r="J88" i="30"/>
  <c r="I88" i="30"/>
  <c r="B89" i="30"/>
  <c r="E89" i="30"/>
  <c r="L88" i="30"/>
  <c r="L89" i="29"/>
  <c r="E90" i="29"/>
  <c r="J87" i="29"/>
  <c r="I87" i="29"/>
  <c r="K87" i="29" s="1"/>
  <c r="B88" i="29"/>
  <c r="E88" i="28"/>
  <c r="L87" i="28"/>
  <c r="B88" i="28"/>
  <c r="I87" i="28"/>
  <c r="J87" i="28"/>
  <c r="E88" i="27"/>
  <c r="L87" i="27"/>
  <c r="B89" i="27"/>
  <c r="J88" i="27"/>
  <c r="I88" i="27"/>
  <c r="K88" i="27" s="1"/>
  <c r="E93" i="26"/>
  <c r="L92" i="26"/>
  <c r="B88" i="26"/>
  <c r="J87" i="26"/>
  <c r="I87" i="26"/>
  <c r="K87" i="26" s="1"/>
  <c r="J87" i="25"/>
  <c r="B88" i="25"/>
  <c r="I87" i="25"/>
  <c r="E89" i="25"/>
  <c r="L88" i="25"/>
  <c r="F11" i="25" s="1"/>
  <c r="E89" i="24"/>
  <c r="L88" i="24"/>
  <c r="F11" i="24" s="1"/>
  <c r="J87" i="24"/>
  <c r="I87" i="24"/>
  <c r="B88" i="24"/>
  <c r="E88" i="23"/>
  <c r="L87" i="23"/>
  <c r="B88" i="23"/>
  <c r="I87" i="23"/>
  <c r="J87" i="23"/>
  <c r="E89" i="22"/>
  <c r="L88" i="22"/>
  <c r="J88" i="22"/>
  <c r="B89" i="22"/>
  <c r="I88" i="22"/>
  <c r="K87" i="36" l="1"/>
  <c r="K88" i="32"/>
  <c r="K88" i="31"/>
  <c r="K88" i="30"/>
  <c r="K87" i="28"/>
  <c r="K87" i="25"/>
  <c r="K87" i="24"/>
  <c r="K87" i="23"/>
  <c r="E89" i="39"/>
  <c r="L88" i="39"/>
  <c r="J90" i="39"/>
  <c r="I90" i="39"/>
  <c r="K90" i="39" s="1"/>
  <c r="B91" i="39"/>
  <c r="E91" i="38"/>
  <c r="L90" i="38"/>
  <c r="J88" i="38"/>
  <c r="B89" i="38"/>
  <c r="I88" i="38"/>
  <c r="K88" i="38" s="1"/>
  <c r="I89" i="37"/>
  <c r="K89" i="37" s="1"/>
  <c r="J89" i="37"/>
  <c r="B90" i="37"/>
  <c r="E93" i="37"/>
  <c r="L92" i="37"/>
  <c r="L91" i="36"/>
  <c r="E92" i="36"/>
  <c r="I88" i="36"/>
  <c r="B89" i="36"/>
  <c r="J88" i="36"/>
  <c r="J89" i="35"/>
  <c r="B90" i="35"/>
  <c r="I89" i="35"/>
  <c r="E91" i="35"/>
  <c r="L90" i="35"/>
  <c r="J88" i="34"/>
  <c r="I88" i="34"/>
  <c r="K88" i="34" s="1"/>
  <c r="B89" i="34"/>
  <c r="L89" i="34"/>
  <c r="E90" i="34"/>
  <c r="J88" i="33"/>
  <c r="B89" i="33"/>
  <c r="I88" i="33"/>
  <c r="L91" i="33"/>
  <c r="E92" i="33"/>
  <c r="J89" i="32"/>
  <c r="B90" i="32"/>
  <c r="I89" i="32"/>
  <c r="K89" i="32" s="1"/>
  <c r="L89" i="32"/>
  <c r="E90" i="32"/>
  <c r="I89" i="31"/>
  <c r="J89" i="31"/>
  <c r="B90" i="31"/>
  <c r="E91" i="31"/>
  <c r="L90" i="31"/>
  <c r="I89" i="30"/>
  <c r="B90" i="30"/>
  <c r="J89" i="30"/>
  <c r="L89" i="30"/>
  <c r="F11" i="30" s="1"/>
  <c r="E90" i="30"/>
  <c r="J88" i="29"/>
  <c r="I88" i="29"/>
  <c r="K88" i="29" s="1"/>
  <c r="B89" i="29"/>
  <c r="E91" i="29"/>
  <c r="L90" i="29"/>
  <c r="E89" i="28"/>
  <c r="L88" i="28"/>
  <c r="F11" i="28" s="1"/>
  <c r="J88" i="28"/>
  <c r="K88" i="28" s="1"/>
  <c r="I88" i="28"/>
  <c r="B89" i="28"/>
  <c r="L88" i="27"/>
  <c r="F11" i="27" s="1"/>
  <c r="E89" i="27"/>
  <c r="B90" i="27"/>
  <c r="I89" i="27"/>
  <c r="J89" i="27"/>
  <c r="J88" i="26"/>
  <c r="B89" i="26"/>
  <c r="I88" i="26"/>
  <c r="L93" i="26"/>
  <c r="E94" i="26"/>
  <c r="J88" i="25"/>
  <c r="B89" i="25"/>
  <c r="I88" i="25"/>
  <c r="L89" i="25"/>
  <c r="E90" i="25"/>
  <c r="I88" i="24"/>
  <c r="B89" i="24"/>
  <c r="J88" i="24"/>
  <c r="E90" i="24"/>
  <c r="L89" i="24"/>
  <c r="J88" i="23"/>
  <c r="K88" i="23" s="1"/>
  <c r="I88" i="23"/>
  <c r="B89" i="23"/>
  <c r="E89" i="23"/>
  <c r="L88" i="23"/>
  <c r="F11" i="23" s="1"/>
  <c r="K88" i="22"/>
  <c r="J89" i="22"/>
  <c r="B90" i="22"/>
  <c r="I89" i="22"/>
  <c r="L89" i="22"/>
  <c r="E90" i="22"/>
  <c r="K88" i="36" l="1"/>
  <c r="K89" i="35"/>
  <c r="K88" i="33"/>
  <c r="K89" i="31"/>
  <c r="K89" i="30"/>
  <c r="K89" i="27"/>
  <c r="K88" i="26"/>
  <c r="K88" i="25"/>
  <c r="K88" i="24"/>
  <c r="I91" i="39"/>
  <c r="J91" i="39"/>
  <c r="B92" i="39"/>
  <c r="L89" i="39"/>
  <c r="E90" i="39"/>
  <c r="B90" i="38"/>
  <c r="J89" i="38"/>
  <c r="I89" i="38"/>
  <c r="L91" i="38"/>
  <c r="E92" i="38"/>
  <c r="J90" i="37"/>
  <c r="B91" i="37"/>
  <c r="I90" i="37"/>
  <c r="L93" i="37"/>
  <c r="E94" i="37"/>
  <c r="L92" i="36"/>
  <c r="E93" i="36"/>
  <c r="B90" i="36"/>
  <c r="I89" i="36"/>
  <c r="J89" i="36"/>
  <c r="K89" i="36" s="1"/>
  <c r="J90" i="35"/>
  <c r="I90" i="35"/>
  <c r="K90" i="35" s="1"/>
  <c r="B91" i="35"/>
  <c r="L91" i="35"/>
  <c r="E92" i="35"/>
  <c r="E91" i="34"/>
  <c r="L90" i="34"/>
  <c r="I89" i="34"/>
  <c r="J89" i="34"/>
  <c r="B90" i="34"/>
  <c r="E93" i="33"/>
  <c r="L92" i="33"/>
  <c r="B90" i="33"/>
  <c r="J89" i="33"/>
  <c r="I89" i="33"/>
  <c r="K89" i="33" s="1"/>
  <c r="E91" i="32"/>
  <c r="L90" i="32"/>
  <c r="J90" i="32"/>
  <c r="I90" i="32"/>
  <c r="B91" i="32"/>
  <c r="J90" i="31"/>
  <c r="B91" i="31"/>
  <c r="I90" i="31"/>
  <c r="L91" i="31"/>
  <c r="E92" i="31"/>
  <c r="E91" i="30"/>
  <c r="L90" i="30"/>
  <c r="J90" i="30"/>
  <c r="B91" i="30"/>
  <c r="I90" i="30"/>
  <c r="I89" i="29"/>
  <c r="K89" i="29"/>
  <c r="J89" i="29"/>
  <c r="B90" i="29"/>
  <c r="L91" i="29"/>
  <c r="E92" i="29"/>
  <c r="I89" i="28"/>
  <c r="B90" i="28"/>
  <c r="J89" i="28"/>
  <c r="L89" i="28"/>
  <c r="E90" i="28"/>
  <c r="L89" i="27"/>
  <c r="E90" i="27"/>
  <c r="J90" i="27"/>
  <c r="I90" i="27"/>
  <c r="B91" i="27"/>
  <c r="J89" i="26"/>
  <c r="B90" i="26"/>
  <c r="I89" i="26"/>
  <c r="K89" i="26" s="1"/>
  <c r="E95" i="26"/>
  <c r="L94" i="26"/>
  <c r="E91" i="25"/>
  <c r="L90" i="25"/>
  <c r="B90" i="25"/>
  <c r="J89" i="25"/>
  <c r="K89" i="25" s="1"/>
  <c r="I89" i="25"/>
  <c r="B90" i="24"/>
  <c r="I89" i="24"/>
  <c r="J89" i="24"/>
  <c r="K89" i="24" s="1"/>
  <c r="L90" i="24"/>
  <c r="E91" i="24"/>
  <c r="I89" i="23"/>
  <c r="K89" i="23" s="1"/>
  <c r="B90" i="23"/>
  <c r="J89" i="23"/>
  <c r="L89" i="23"/>
  <c r="E90" i="23"/>
  <c r="K89" i="22"/>
  <c r="E91" i="22"/>
  <c r="L90" i="22"/>
  <c r="J90" i="22"/>
  <c r="I90" i="22"/>
  <c r="B91" i="22"/>
  <c r="K91" i="39" l="1"/>
  <c r="K89" i="38"/>
  <c r="K90" i="37"/>
  <c r="K89" i="34"/>
  <c r="K90" i="32"/>
  <c r="K90" i="31"/>
  <c r="K90" i="30"/>
  <c r="K89" i="28"/>
  <c r="K90" i="27"/>
  <c r="K90" i="22"/>
  <c r="J92" i="39"/>
  <c r="B93" i="39"/>
  <c r="I92" i="39"/>
  <c r="E91" i="39"/>
  <c r="L90" i="39"/>
  <c r="E93" i="38"/>
  <c r="L92" i="38"/>
  <c r="J90" i="38"/>
  <c r="I90" i="38"/>
  <c r="K90" i="38" s="1"/>
  <c r="B91" i="38"/>
  <c r="E95" i="37"/>
  <c r="L94" i="37"/>
  <c r="B92" i="37"/>
  <c r="J91" i="37"/>
  <c r="I91" i="37"/>
  <c r="K91" i="37" s="1"/>
  <c r="E94" i="36"/>
  <c r="L93" i="36"/>
  <c r="B91" i="36"/>
  <c r="J90" i="36"/>
  <c r="I90" i="36"/>
  <c r="K90" i="36" s="1"/>
  <c r="I91" i="35"/>
  <c r="K91" i="35"/>
  <c r="J91" i="35"/>
  <c r="B92" i="35"/>
  <c r="E93" i="35"/>
  <c r="L92" i="35"/>
  <c r="J90" i="34"/>
  <c r="K90" i="34"/>
  <c r="B91" i="34"/>
  <c r="I90" i="34"/>
  <c r="L91" i="34"/>
  <c r="E92" i="34"/>
  <c r="J90" i="33"/>
  <c r="K90" i="33" s="1"/>
  <c r="I90" i="33"/>
  <c r="B91" i="33"/>
  <c r="L93" i="33"/>
  <c r="E94" i="33"/>
  <c r="I91" i="32"/>
  <c r="J91" i="32"/>
  <c r="K91" i="32" s="1"/>
  <c r="B92" i="32"/>
  <c r="L91" i="32"/>
  <c r="E92" i="32"/>
  <c r="J91" i="31"/>
  <c r="B92" i="31"/>
  <c r="I91" i="31"/>
  <c r="K91" i="31"/>
  <c r="E93" i="31"/>
  <c r="L92" i="31"/>
  <c r="B92" i="30"/>
  <c r="J91" i="30"/>
  <c r="I91" i="30"/>
  <c r="K91" i="30" s="1"/>
  <c r="L91" i="30"/>
  <c r="E92" i="30"/>
  <c r="E93" i="29"/>
  <c r="L92" i="29"/>
  <c r="J90" i="29"/>
  <c r="B91" i="29"/>
  <c r="I90" i="29"/>
  <c r="K90" i="29" s="1"/>
  <c r="E91" i="28"/>
  <c r="L90" i="28"/>
  <c r="J90" i="28"/>
  <c r="B91" i="28"/>
  <c r="I90" i="28"/>
  <c r="B92" i="27"/>
  <c r="I91" i="27"/>
  <c r="K91" i="27" s="1"/>
  <c r="J91" i="27"/>
  <c r="L90" i="27"/>
  <c r="E91" i="27"/>
  <c r="J90" i="26"/>
  <c r="I90" i="26"/>
  <c r="K90" i="26" s="1"/>
  <c r="B91" i="26"/>
  <c r="L95" i="26"/>
  <c r="E96" i="26"/>
  <c r="L91" i="25"/>
  <c r="E92" i="25"/>
  <c r="J90" i="25"/>
  <c r="I90" i="25"/>
  <c r="B91" i="25"/>
  <c r="L91" i="24"/>
  <c r="E92" i="24"/>
  <c r="B91" i="24"/>
  <c r="J90" i="24"/>
  <c r="I90" i="24"/>
  <c r="J90" i="23"/>
  <c r="B91" i="23"/>
  <c r="I90" i="23"/>
  <c r="E91" i="23"/>
  <c r="L90" i="23"/>
  <c r="I91" i="22"/>
  <c r="B92" i="22"/>
  <c r="J91" i="22"/>
  <c r="L91" i="22"/>
  <c r="E92" i="22"/>
  <c r="K92" i="39" l="1"/>
  <c r="K90" i="28"/>
  <c r="K90" i="25"/>
  <c r="K90" i="24"/>
  <c r="K90" i="23"/>
  <c r="K91" i="22"/>
  <c r="J93" i="39"/>
  <c r="B94" i="39"/>
  <c r="I93" i="39"/>
  <c r="L91" i="39"/>
  <c r="E92" i="39"/>
  <c r="I91" i="38"/>
  <c r="K91" i="38" s="1"/>
  <c r="J91" i="38"/>
  <c r="B92" i="38"/>
  <c r="L93" i="38"/>
  <c r="E94" i="38"/>
  <c r="J92" i="37"/>
  <c r="I92" i="37"/>
  <c r="K92" i="37" s="1"/>
  <c r="B93" i="37"/>
  <c r="L95" i="37"/>
  <c r="E96" i="37"/>
  <c r="E95" i="36"/>
  <c r="L94" i="36"/>
  <c r="B92" i="36"/>
  <c r="I91" i="36"/>
  <c r="J91" i="36"/>
  <c r="J92" i="35"/>
  <c r="B93" i="35"/>
  <c r="I92" i="35"/>
  <c r="L93" i="35"/>
  <c r="E94" i="35"/>
  <c r="E93" i="34"/>
  <c r="L92" i="34"/>
  <c r="J91" i="34"/>
  <c r="B92" i="34"/>
  <c r="I91" i="34"/>
  <c r="I91" i="33"/>
  <c r="B92" i="33"/>
  <c r="J91" i="33"/>
  <c r="E95" i="33"/>
  <c r="L94" i="33"/>
  <c r="E93" i="32"/>
  <c r="L92" i="32"/>
  <c r="J92" i="32"/>
  <c r="B93" i="32"/>
  <c r="I92" i="32"/>
  <c r="K92" i="32" s="1"/>
  <c r="J92" i="31"/>
  <c r="I92" i="31"/>
  <c r="B93" i="31"/>
  <c r="L93" i="31"/>
  <c r="E94" i="31"/>
  <c r="E93" i="30"/>
  <c r="L92" i="30"/>
  <c r="J92" i="30"/>
  <c r="I92" i="30"/>
  <c r="B93" i="30"/>
  <c r="B92" i="29"/>
  <c r="J91" i="29"/>
  <c r="I91" i="29"/>
  <c r="K91" i="29" s="1"/>
  <c r="L93" i="29"/>
  <c r="E94" i="29"/>
  <c r="J91" i="28"/>
  <c r="B92" i="28"/>
  <c r="I91" i="28"/>
  <c r="L91" i="28"/>
  <c r="E92" i="28"/>
  <c r="E92" i="27"/>
  <c r="L91" i="27"/>
  <c r="J92" i="27"/>
  <c r="I92" i="27"/>
  <c r="B93" i="27"/>
  <c r="I91" i="26"/>
  <c r="J91" i="26"/>
  <c r="K91" i="26" s="1"/>
  <c r="B92" i="26"/>
  <c r="E97" i="26"/>
  <c r="L96" i="26"/>
  <c r="E93" i="25"/>
  <c r="L92" i="25"/>
  <c r="I91" i="25"/>
  <c r="J91" i="25"/>
  <c r="B92" i="25"/>
  <c r="B92" i="24"/>
  <c r="I91" i="24"/>
  <c r="J91" i="24"/>
  <c r="L92" i="24"/>
  <c r="E93" i="24"/>
  <c r="J91" i="23"/>
  <c r="B92" i="23"/>
  <c r="I91" i="23"/>
  <c r="K91" i="23" s="1"/>
  <c r="L91" i="23"/>
  <c r="E92" i="23"/>
  <c r="E93" i="22"/>
  <c r="L92" i="22"/>
  <c r="J92" i="22"/>
  <c r="B93" i="22"/>
  <c r="I92" i="22"/>
  <c r="K93" i="39" l="1"/>
  <c r="K91" i="36"/>
  <c r="K92" i="35"/>
  <c r="K91" i="34"/>
  <c r="K91" i="33"/>
  <c r="K92" i="31"/>
  <c r="K92" i="30"/>
  <c r="K91" i="28"/>
  <c r="K92" i="27"/>
  <c r="K91" i="25"/>
  <c r="K91" i="24"/>
  <c r="K92" i="22"/>
  <c r="E93" i="39"/>
  <c r="L92" i="39"/>
  <c r="J94" i="39"/>
  <c r="I94" i="39"/>
  <c r="K94" i="39" s="1"/>
  <c r="B95" i="39"/>
  <c r="J92" i="38"/>
  <c r="B93" i="38"/>
  <c r="I92" i="38"/>
  <c r="K92" i="38" s="1"/>
  <c r="E95" i="38"/>
  <c r="L94" i="38"/>
  <c r="I93" i="37"/>
  <c r="B94" i="37"/>
  <c r="J93" i="37"/>
  <c r="E97" i="37"/>
  <c r="L96" i="37"/>
  <c r="E96" i="36"/>
  <c r="L95" i="36"/>
  <c r="J92" i="36"/>
  <c r="I92" i="36"/>
  <c r="K92" i="36" s="1"/>
  <c r="B93" i="36"/>
  <c r="E95" i="35"/>
  <c r="L94" i="35"/>
  <c r="B94" i="35"/>
  <c r="J93" i="35"/>
  <c r="I93" i="35"/>
  <c r="J92" i="34"/>
  <c r="I92" i="34"/>
  <c r="B93" i="34"/>
  <c r="L93" i="34"/>
  <c r="E94" i="34"/>
  <c r="J92" i="33"/>
  <c r="B93" i="33"/>
  <c r="I92" i="33"/>
  <c r="L95" i="33"/>
  <c r="E96" i="33"/>
  <c r="B94" i="32"/>
  <c r="J93" i="32"/>
  <c r="I93" i="32"/>
  <c r="K93" i="32" s="1"/>
  <c r="L93" i="32"/>
  <c r="E94" i="32"/>
  <c r="I93" i="31"/>
  <c r="B94" i="31"/>
  <c r="J93" i="31"/>
  <c r="E95" i="31"/>
  <c r="L94" i="31"/>
  <c r="I93" i="30"/>
  <c r="J93" i="30"/>
  <c r="B94" i="30"/>
  <c r="L93" i="30"/>
  <c r="E94" i="30"/>
  <c r="E95" i="29"/>
  <c r="L94" i="29"/>
  <c r="J92" i="29"/>
  <c r="B93" i="29"/>
  <c r="I92" i="29"/>
  <c r="E93" i="28"/>
  <c r="L92" i="28"/>
  <c r="J92" i="28"/>
  <c r="I92" i="28"/>
  <c r="B93" i="28"/>
  <c r="B94" i="27"/>
  <c r="I93" i="27"/>
  <c r="J93" i="27"/>
  <c r="E93" i="27"/>
  <c r="L92" i="27"/>
  <c r="J92" i="26"/>
  <c r="B93" i="26"/>
  <c r="I92" i="26"/>
  <c r="L97" i="26"/>
  <c r="E98" i="26"/>
  <c r="J92" i="25"/>
  <c r="K92" i="25" s="1"/>
  <c r="B93" i="25"/>
  <c r="I92" i="25"/>
  <c r="L93" i="25"/>
  <c r="E94" i="25"/>
  <c r="E94" i="24"/>
  <c r="L93" i="24"/>
  <c r="J92" i="24"/>
  <c r="I92" i="24"/>
  <c r="B93" i="24"/>
  <c r="E93" i="23"/>
  <c r="L92" i="23"/>
  <c r="J92" i="23"/>
  <c r="I92" i="23"/>
  <c r="K92" i="23" s="1"/>
  <c r="B93" i="23"/>
  <c r="L93" i="22"/>
  <c r="E94" i="22"/>
  <c r="B94" i="22"/>
  <c r="J93" i="22"/>
  <c r="I93" i="22"/>
  <c r="K93" i="37" l="1"/>
  <c r="K93" i="35"/>
  <c r="K92" i="34"/>
  <c r="K92" i="33"/>
  <c r="K93" i="31"/>
  <c r="K93" i="30"/>
  <c r="K92" i="29"/>
  <c r="K92" i="28"/>
  <c r="K93" i="27"/>
  <c r="K92" i="26"/>
  <c r="K92" i="24"/>
  <c r="I95" i="39"/>
  <c r="K95" i="39" s="1"/>
  <c r="J95" i="39"/>
  <c r="B96" i="39"/>
  <c r="L93" i="39"/>
  <c r="E94" i="39"/>
  <c r="J93" i="38"/>
  <c r="B94" i="38"/>
  <c r="I93" i="38"/>
  <c r="L95" i="38"/>
  <c r="E96" i="38"/>
  <c r="J94" i="37"/>
  <c r="B95" i="37"/>
  <c r="I94" i="37"/>
  <c r="K94" i="37" s="1"/>
  <c r="L97" i="37"/>
  <c r="E98" i="37"/>
  <c r="B94" i="36"/>
  <c r="I93" i="36"/>
  <c r="J93" i="36"/>
  <c r="E97" i="36"/>
  <c r="L96" i="36"/>
  <c r="J94" i="35"/>
  <c r="I94" i="35"/>
  <c r="K94" i="35" s="1"/>
  <c r="B95" i="35"/>
  <c r="L95" i="35"/>
  <c r="E96" i="35"/>
  <c r="I93" i="34"/>
  <c r="B94" i="34"/>
  <c r="J93" i="34"/>
  <c r="E95" i="34"/>
  <c r="L94" i="34"/>
  <c r="J93" i="33"/>
  <c r="B94" i="33"/>
  <c r="I93" i="33"/>
  <c r="K93" i="33" s="1"/>
  <c r="E97" i="33"/>
  <c r="L96" i="33"/>
  <c r="E95" i="32"/>
  <c r="L94" i="32"/>
  <c r="J94" i="32"/>
  <c r="B95" i="32"/>
  <c r="I94" i="32"/>
  <c r="K94" i="32" s="1"/>
  <c r="J94" i="31"/>
  <c r="B95" i="31"/>
  <c r="I94" i="31"/>
  <c r="L95" i="31"/>
  <c r="E96" i="31"/>
  <c r="J94" i="30"/>
  <c r="B95" i="30"/>
  <c r="I94" i="30"/>
  <c r="E95" i="30"/>
  <c r="L94" i="30"/>
  <c r="I93" i="29"/>
  <c r="B94" i="29"/>
  <c r="J93" i="29"/>
  <c r="L95" i="29"/>
  <c r="E96" i="29"/>
  <c r="I93" i="28"/>
  <c r="J93" i="28"/>
  <c r="B94" i="28"/>
  <c r="L93" i="28"/>
  <c r="E94" i="28"/>
  <c r="E94" i="27"/>
  <c r="L93" i="27"/>
  <c r="I94" i="27"/>
  <c r="B95" i="27"/>
  <c r="J94" i="27"/>
  <c r="E99" i="26"/>
  <c r="L98" i="26"/>
  <c r="B94" i="26"/>
  <c r="I93" i="26"/>
  <c r="J93" i="26"/>
  <c r="K93" i="26" s="1"/>
  <c r="J93" i="25"/>
  <c r="B94" i="25"/>
  <c r="I93" i="25"/>
  <c r="E95" i="25"/>
  <c r="L94" i="25"/>
  <c r="B94" i="24"/>
  <c r="I93" i="24"/>
  <c r="J93" i="24"/>
  <c r="E95" i="24"/>
  <c r="L94" i="24"/>
  <c r="I93" i="23"/>
  <c r="B94" i="23"/>
  <c r="J93" i="23"/>
  <c r="L93" i="23"/>
  <c r="E94" i="23"/>
  <c r="K93" i="22"/>
  <c r="J94" i="22"/>
  <c r="I94" i="22"/>
  <c r="B95" i="22"/>
  <c r="E95" i="22"/>
  <c r="L94" i="22"/>
  <c r="K93" i="38" l="1"/>
  <c r="K93" i="36"/>
  <c r="K93" i="34"/>
  <c r="K94" i="31"/>
  <c r="K94" i="30"/>
  <c r="K93" i="29"/>
  <c r="K93" i="28"/>
  <c r="K94" i="27"/>
  <c r="K93" i="25"/>
  <c r="K93" i="24"/>
  <c r="K93" i="23"/>
  <c r="E95" i="39"/>
  <c r="L94" i="39"/>
  <c r="J96" i="39"/>
  <c r="B97" i="39"/>
  <c r="I96" i="39"/>
  <c r="E97" i="38"/>
  <c r="L96" i="38"/>
  <c r="J94" i="38"/>
  <c r="I94" i="38"/>
  <c r="B95" i="38"/>
  <c r="J95" i="37"/>
  <c r="B96" i="37"/>
  <c r="I95" i="37"/>
  <c r="K95" i="37" s="1"/>
  <c r="E99" i="37"/>
  <c r="L98" i="37"/>
  <c r="E98" i="36"/>
  <c r="L97" i="36"/>
  <c r="J94" i="36"/>
  <c r="I94" i="36"/>
  <c r="B95" i="36"/>
  <c r="I95" i="35"/>
  <c r="B96" i="35"/>
  <c r="J95" i="35"/>
  <c r="E97" i="35"/>
  <c r="L96" i="35"/>
  <c r="J94" i="34"/>
  <c r="B95" i="34"/>
  <c r="I94" i="34"/>
  <c r="L95" i="34"/>
  <c r="E96" i="34"/>
  <c r="J94" i="33"/>
  <c r="I94" i="33"/>
  <c r="K94" i="33" s="1"/>
  <c r="B95" i="33"/>
  <c r="L97" i="33"/>
  <c r="E98" i="33"/>
  <c r="I95" i="32"/>
  <c r="B96" i="32"/>
  <c r="J95" i="32"/>
  <c r="L95" i="32"/>
  <c r="E96" i="32"/>
  <c r="E97" i="31"/>
  <c r="L96" i="31"/>
  <c r="B96" i="31"/>
  <c r="J95" i="31"/>
  <c r="I95" i="31"/>
  <c r="J95" i="30"/>
  <c r="K95" i="30" s="1"/>
  <c r="B96" i="30"/>
  <c r="I95" i="30"/>
  <c r="L95" i="30"/>
  <c r="E96" i="30"/>
  <c r="E97" i="29"/>
  <c r="L96" i="29"/>
  <c r="J94" i="29"/>
  <c r="K94" i="29" s="1"/>
  <c r="I94" i="29"/>
  <c r="B95" i="29"/>
  <c r="E95" i="28"/>
  <c r="L94" i="28"/>
  <c r="J94" i="28"/>
  <c r="B95" i="28"/>
  <c r="I94" i="28"/>
  <c r="B96" i="27"/>
  <c r="I95" i="27"/>
  <c r="J95" i="27"/>
  <c r="E95" i="27"/>
  <c r="L94" i="27"/>
  <c r="J94" i="26"/>
  <c r="B95" i="26"/>
  <c r="I94" i="26"/>
  <c r="L99" i="26"/>
  <c r="E100" i="26"/>
  <c r="J94" i="25"/>
  <c r="I94" i="25"/>
  <c r="B95" i="25"/>
  <c r="L95" i="25"/>
  <c r="E96" i="25"/>
  <c r="E96" i="24"/>
  <c r="L95" i="24"/>
  <c r="J94" i="24"/>
  <c r="I94" i="24"/>
  <c r="B95" i="24"/>
  <c r="J94" i="23"/>
  <c r="B95" i="23"/>
  <c r="I94" i="23"/>
  <c r="E95" i="23"/>
  <c r="L94" i="23"/>
  <c r="K94" i="22"/>
  <c r="I95" i="22"/>
  <c r="B96" i="22"/>
  <c r="J95" i="22"/>
  <c r="L95" i="22"/>
  <c r="E96" i="22"/>
  <c r="K96" i="39" l="1"/>
  <c r="K94" i="38"/>
  <c r="K94" i="36"/>
  <c r="K95" i="35"/>
  <c r="K94" i="34"/>
  <c r="K95" i="32"/>
  <c r="K95" i="31"/>
  <c r="K94" i="28"/>
  <c r="K95" i="27"/>
  <c r="K94" i="26"/>
  <c r="K94" i="25"/>
  <c r="K94" i="24"/>
  <c r="K94" i="23"/>
  <c r="K95" i="22"/>
  <c r="B98" i="39"/>
  <c r="J97" i="39"/>
  <c r="I97" i="39"/>
  <c r="L95" i="39"/>
  <c r="E96" i="39"/>
  <c r="I95" i="38"/>
  <c r="B96" i="38"/>
  <c r="J95" i="38"/>
  <c r="L97" i="38"/>
  <c r="E98" i="38"/>
  <c r="J96" i="37"/>
  <c r="I96" i="37"/>
  <c r="K96" i="37" s="1"/>
  <c r="B97" i="37"/>
  <c r="L99" i="37"/>
  <c r="F11" i="37" s="1"/>
  <c r="E100" i="37"/>
  <c r="B96" i="36"/>
  <c r="I95" i="36"/>
  <c r="J95" i="36"/>
  <c r="L98" i="36"/>
  <c r="E99" i="36"/>
  <c r="J96" i="35"/>
  <c r="B97" i="35"/>
  <c r="I96" i="35"/>
  <c r="L97" i="35"/>
  <c r="E98" i="35"/>
  <c r="E97" i="34"/>
  <c r="L96" i="34"/>
  <c r="B96" i="34"/>
  <c r="J95" i="34"/>
  <c r="I95" i="34"/>
  <c r="K95" i="34" s="1"/>
  <c r="I95" i="33"/>
  <c r="K95" i="33" s="1"/>
  <c r="J95" i="33"/>
  <c r="B96" i="33"/>
  <c r="E99" i="33"/>
  <c r="L98" i="33"/>
  <c r="J96" i="32"/>
  <c r="I96" i="32"/>
  <c r="K96" i="32" s="1"/>
  <c r="B97" i="32"/>
  <c r="E97" i="32"/>
  <c r="L96" i="32"/>
  <c r="J96" i="31"/>
  <c r="I96" i="31"/>
  <c r="B97" i="31"/>
  <c r="L97" i="31"/>
  <c r="E98" i="31"/>
  <c r="E97" i="30"/>
  <c r="L96" i="30"/>
  <c r="J96" i="30"/>
  <c r="I96" i="30"/>
  <c r="K96" i="30" s="1"/>
  <c r="B97" i="30"/>
  <c r="J95" i="29"/>
  <c r="K95" i="29"/>
  <c r="I95" i="29"/>
  <c r="B96" i="29"/>
  <c r="L97" i="29"/>
  <c r="E98" i="29"/>
  <c r="L95" i="28"/>
  <c r="E96" i="28"/>
  <c r="B96" i="28"/>
  <c r="J95" i="28"/>
  <c r="I95" i="28"/>
  <c r="E96" i="27"/>
  <c r="L95" i="27"/>
  <c r="B97" i="27"/>
  <c r="J96" i="27"/>
  <c r="I96" i="27"/>
  <c r="E101" i="26"/>
  <c r="L100" i="26"/>
  <c r="J95" i="26"/>
  <c r="K95" i="26" s="1"/>
  <c r="B96" i="26"/>
  <c r="I95" i="26"/>
  <c r="I95" i="25"/>
  <c r="B96" i="25"/>
  <c r="J95" i="25"/>
  <c r="K95" i="25" s="1"/>
  <c r="E97" i="25"/>
  <c r="L96" i="25"/>
  <c r="B96" i="24"/>
  <c r="I95" i="24"/>
  <c r="K95" i="24" s="1"/>
  <c r="J95" i="24"/>
  <c r="E97" i="24"/>
  <c r="L96" i="24"/>
  <c r="B96" i="23"/>
  <c r="J95" i="23"/>
  <c r="I95" i="23"/>
  <c r="K95" i="23" s="1"/>
  <c r="L95" i="23"/>
  <c r="E96" i="23"/>
  <c r="J96" i="22"/>
  <c r="B97" i="22"/>
  <c r="I96" i="22"/>
  <c r="E97" i="22"/>
  <c r="L96" i="22"/>
  <c r="K97" i="39" l="1"/>
  <c r="K95" i="38"/>
  <c r="K95" i="36"/>
  <c r="K96" i="35"/>
  <c r="K96" i="31"/>
  <c r="K95" i="28"/>
  <c r="K96" i="27"/>
  <c r="E97" i="39"/>
  <c r="L96" i="39"/>
  <c r="J98" i="39"/>
  <c r="I98" i="39"/>
  <c r="B99" i="39"/>
  <c r="J96" i="38"/>
  <c r="B97" i="38"/>
  <c r="I96" i="38"/>
  <c r="K96" i="38" s="1"/>
  <c r="E99" i="38"/>
  <c r="L98" i="38"/>
  <c r="I97" i="37"/>
  <c r="B98" i="37"/>
  <c r="J97" i="37"/>
  <c r="K97" i="37" s="1"/>
  <c r="E101" i="37"/>
  <c r="L100" i="37"/>
  <c r="L99" i="36"/>
  <c r="E100" i="36"/>
  <c r="I96" i="36"/>
  <c r="B97" i="36"/>
  <c r="J96" i="36"/>
  <c r="J97" i="35"/>
  <c r="B98" i="35"/>
  <c r="I97" i="35"/>
  <c r="E99" i="35"/>
  <c r="L98" i="35"/>
  <c r="J96" i="34"/>
  <c r="I96" i="34"/>
  <c r="B97" i="34"/>
  <c r="L97" i="34"/>
  <c r="E98" i="34"/>
  <c r="J96" i="33"/>
  <c r="B97" i="33"/>
  <c r="I96" i="33"/>
  <c r="L99" i="33"/>
  <c r="E100" i="33"/>
  <c r="J97" i="32"/>
  <c r="I97" i="32"/>
  <c r="B98" i="32"/>
  <c r="L97" i="32"/>
  <c r="E98" i="32"/>
  <c r="I97" i="31"/>
  <c r="J97" i="31"/>
  <c r="B98" i="31"/>
  <c r="E99" i="31"/>
  <c r="L98" i="31"/>
  <c r="I97" i="30"/>
  <c r="B98" i="30"/>
  <c r="J97" i="30"/>
  <c r="K97" i="30" s="1"/>
  <c r="L97" i="30"/>
  <c r="E98" i="30"/>
  <c r="J96" i="29"/>
  <c r="I96" i="29"/>
  <c r="K96" i="29" s="1"/>
  <c r="B97" i="29"/>
  <c r="E99" i="29"/>
  <c r="L98" i="29"/>
  <c r="E97" i="28"/>
  <c r="L96" i="28"/>
  <c r="J96" i="28"/>
  <c r="I96" i="28"/>
  <c r="B97" i="28"/>
  <c r="K96" i="28"/>
  <c r="B98" i="27"/>
  <c r="I97" i="27"/>
  <c r="J97" i="27"/>
  <c r="L96" i="27"/>
  <c r="E97" i="27"/>
  <c r="J96" i="26"/>
  <c r="B97" i="26"/>
  <c r="I96" i="26"/>
  <c r="L101" i="26"/>
  <c r="E102" i="26"/>
  <c r="J96" i="25"/>
  <c r="B97" i="25"/>
  <c r="I96" i="25"/>
  <c r="K96" i="25" s="1"/>
  <c r="L97" i="25"/>
  <c r="E98" i="25"/>
  <c r="E98" i="24"/>
  <c r="L97" i="24"/>
  <c r="I96" i="24"/>
  <c r="B97" i="24"/>
  <c r="J96" i="24"/>
  <c r="E97" i="23"/>
  <c r="L96" i="23"/>
  <c r="J96" i="23"/>
  <c r="I96" i="23"/>
  <c r="B97" i="23"/>
  <c r="K96" i="22"/>
  <c r="J97" i="22"/>
  <c r="B98" i="22"/>
  <c r="I97" i="22"/>
  <c r="L97" i="22"/>
  <c r="E98" i="22"/>
  <c r="K98" i="39" l="1"/>
  <c r="K96" i="36"/>
  <c r="K97" i="35"/>
  <c r="K96" i="34"/>
  <c r="K96" i="33"/>
  <c r="K97" i="32"/>
  <c r="K97" i="31"/>
  <c r="K97" i="27"/>
  <c r="K96" i="26"/>
  <c r="K96" i="24"/>
  <c r="K96" i="23"/>
  <c r="I99" i="39"/>
  <c r="B100" i="39"/>
  <c r="J99" i="39"/>
  <c r="L97" i="39"/>
  <c r="E98" i="39"/>
  <c r="L99" i="38"/>
  <c r="E100" i="38"/>
  <c r="B98" i="38"/>
  <c r="J97" i="38"/>
  <c r="I97" i="38"/>
  <c r="K97" i="38" s="1"/>
  <c r="J98" i="37"/>
  <c r="B99" i="37"/>
  <c r="I98" i="37"/>
  <c r="K98" i="37" s="1"/>
  <c r="L101" i="37"/>
  <c r="E102" i="37"/>
  <c r="L100" i="36"/>
  <c r="E101" i="36"/>
  <c r="B98" i="36"/>
  <c r="I97" i="36"/>
  <c r="J97" i="36"/>
  <c r="J98" i="35"/>
  <c r="I98" i="35"/>
  <c r="B99" i="35"/>
  <c r="L99" i="35"/>
  <c r="E100" i="35"/>
  <c r="E99" i="34"/>
  <c r="L98" i="34"/>
  <c r="I97" i="34"/>
  <c r="K97" i="34" s="1"/>
  <c r="J97" i="34"/>
  <c r="B98" i="34"/>
  <c r="E101" i="33"/>
  <c r="L100" i="33"/>
  <c r="B98" i="33"/>
  <c r="J97" i="33"/>
  <c r="I97" i="33"/>
  <c r="K97" i="33" s="1"/>
  <c r="J98" i="32"/>
  <c r="I98" i="32"/>
  <c r="B99" i="32"/>
  <c r="E99" i="32"/>
  <c r="L98" i="32"/>
  <c r="J98" i="31"/>
  <c r="B99" i="31"/>
  <c r="I98" i="31"/>
  <c r="L99" i="31"/>
  <c r="E100" i="31"/>
  <c r="E99" i="30"/>
  <c r="L98" i="30"/>
  <c r="J98" i="30"/>
  <c r="B99" i="30"/>
  <c r="I98" i="30"/>
  <c r="K98" i="30" s="1"/>
  <c r="I97" i="29"/>
  <c r="K97" i="29" s="1"/>
  <c r="B98" i="29"/>
  <c r="J97" i="29"/>
  <c r="L99" i="29"/>
  <c r="E100" i="29"/>
  <c r="I97" i="28"/>
  <c r="B98" i="28"/>
  <c r="J97" i="28"/>
  <c r="L97" i="28"/>
  <c r="E98" i="28"/>
  <c r="L97" i="27"/>
  <c r="E98" i="27"/>
  <c r="J98" i="27"/>
  <c r="B99" i="27"/>
  <c r="I98" i="27"/>
  <c r="J97" i="26"/>
  <c r="I97" i="26"/>
  <c r="B98" i="26"/>
  <c r="E103" i="26"/>
  <c r="L102" i="26"/>
  <c r="E99" i="25"/>
  <c r="L98" i="25"/>
  <c r="B98" i="25"/>
  <c r="J97" i="25"/>
  <c r="I97" i="25"/>
  <c r="B98" i="24"/>
  <c r="I97" i="24"/>
  <c r="J97" i="24"/>
  <c r="K97" i="24" s="1"/>
  <c r="L98" i="24"/>
  <c r="E99" i="24"/>
  <c r="I97" i="23"/>
  <c r="J97" i="23"/>
  <c r="B98" i="23"/>
  <c r="L97" i="23"/>
  <c r="E98" i="23"/>
  <c r="K97" i="22"/>
  <c r="E99" i="22"/>
  <c r="L98" i="22"/>
  <c r="J98" i="22"/>
  <c r="I98" i="22"/>
  <c r="K98" i="22" s="1"/>
  <c r="B99" i="22"/>
  <c r="K99" i="39" l="1"/>
  <c r="K97" i="36"/>
  <c r="K98" i="35"/>
  <c r="K98" i="32"/>
  <c r="K98" i="31"/>
  <c r="K97" i="28"/>
  <c r="K98" i="27"/>
  <c r="K97" i="26"/>
  <c r="K97" i="25"/>
  <c r="K97" i="23"/>
  <c r="J100" i="39"/>
  <c r="B101" i="39"/>
  <c r="I100" i="39"/>
  <c r="E99" i="39"/>
  <c r="L98" i="39"/>
  <c r="J98" i="38"/>
  <c r="I98" i="38"/>
  <c r="K98" i="38" s="1"/>
  <c r="B99" i="38"/>
  <c r="E101" i="38"/>
  <c r="L100" i="38"/>
  <c r="E103" i="37"/>
  <c r="L102" i="37"/>
  <c r="B100" i="37"/>
  <c r="J99" i="37"/>
  <c r="I99" i="37"/>
  <c r="K99" i="37" s="1"/>
  <c r="E102" i="36"/>
  <c r="L101" i="36"/>
  <c r="B99" i="36"/>
  <c r="J98" i="36"/>
  <c r="I98" i="36"/>
  <c r="I99" i="35"/>
  <c r="B100" i="35"/>
  <c r="J99" i="35"/>
  <c r="E101" i="35"/>
  <c r="L100" i="35"/>
  <c r="J98" i="34"/>
  <c r="B99" i="34"/>
  <c r="I98" i="34"/>
  <c r="L99" i="34"/>
  <c r="E100" i="34"/>
  <c r="J98" i="33"/>
  <c r="K98" i="33" s="1"/>
  <c r="I98" i="33"/>
  <c r="B99" i="33"/>
  <c r="L101" i="33"/>
  <c r="E102" i="33"/>
  <c r="I99" i="32"/>
  <c r="B100" i="32"/>
  <c r="J99" i="32"/>
  <c r="K99" i="32" s="1"/>
  <c r="L99" i="32"/>
  <c r="E100" i="32"/>
  <c r="J99" i="31"/>
  <c r="B100" i="31"/>
  <c r="I99" i="31"/>
  <c r="E101" i="31"/>
  <c r="L100" i="31"/>
  <c r="B100" i="30"/>
  <c r="J99" i="30"/>
  <c r="I99" i="30"/>
  <c r="K99" i="30" s="1"/>
  <c r="L99" i="30"/>
  <c r="E100" i="30"/>
  <c r="E101" i="29"/>
  <c r="L100" i="29"/>
  <c r="J98" i="29"/>
  <c r="B99" i="29"/>
  <c r="I98" i="29"/>
  <c r="E99" i="28"/>
  <c r="L98" i="28"/>
  <c r="J98" i="28"/>
  <c r="B99" i="28"/>
  <c r="I98" i="28"/>
  <c r="L98" i="27"/>
  <c r="E99" i="27"/>
  <c r="B100" i="27"/>
  <c r="I99" i="27"/>
  <c r="K99" i="27" s="1"/>
  <c r="J99" i="27"/>
  <c r="J98" i="26"/>
  <c r="I98" i="26"/>
  <c r="B99" i="26"/>
  <c r="L103" i="26"/>
  <c r="E104" i="26"/>
  <c r="J98" i="25"/>
  <c r="I98" i="25"/>
  <c r="K98" i="25" s="1"/>
  <c r="B99" i="25"/>
  <c r="L99" i="25"/>
  <c r="E100" i="25"/>
  <c r="E100" i="24"/>
  <c r="L99" i="24"/>
  <c r="B99" i="24"/>
  <c r="I98" i="24"/>
  <c r="J98" i="24"/>
  <c r="K98" i="24" s="1"/>
  <c r="J98" i="23"/>
  <c r="B99" i="23"/>
  <c r="I98" i="23"/>
  <c r="E99" i="23"/>
  <c r="L98" i="23"/>
  <c r="I99" i="22"/>
  <c r="J99" i="22"/>
  <c r="K99" i="22" s="1"/>
  <c r="B100" i="22"/>
  <c r="L99" i="22"/>
  <c r="E100" i="22"/>
  <c r="K100" i="39" l="1"/>
  <c r="K98" i="36"/>
  <c r="K99" i="35"/>
  <c r="K98" i="34"/>
  <c r="K99" i="31"/>
  <c r="K98" i="29"/>
  <c r="K98" i="28"/>
  <c r="K98" i="26"/>
  <c r="K98" i="23"/>
  <c r="J101" i="39"/>
  <c r="B102" i="39"/>
  <c r="I101" i="39"/>
  <c r="K101" i="39" s="1"/>
  <c r="L99" i="39"/>
  <c r="E100" i="39"/>
  <c r="I99" i="38"/>
  <c r="B100" i="38"/>
  <c r="J99" i="38"/>
  <c r="L101" i="38"/>
  <c r="E102" i="38"/>
  <c r="J100" i="37"/>
  <c r="I100" i="37"/>
  <c r="K100" i="37" s="1"/>
  <c r="B101" i="37"/>
  <c r="L103" i="37"/>
  <c r="E104" i="37"/>
  <c r="E103" i="36"/>
  <c r="L102" i="36"/>
  <c r="B100" i="36"/>
  <c r="I99" i="36"/>
  <c r="J99" i="36"/>
  <c r="J100" i="35"/>
  <c r="B101" i="35"/>
  <c r="I100" i="35"/>
  <c r="K100" i="35" s="1"/>
  <c r="L101" i="35"/>
  <c r="E102" i="35"/>
  <c r="E101" i="34"/>
  <c r="L100" i="34"/>
  <c r="J99" i="34"/>
  <c r="K99" i="34" s="1"/>
  <c r="B100" i="34"/>
  <c r="I99" i="34"/>
  <c r="I99" i="33"/>
  <c r="B100" i="33"/>
  <c r="J99" i="33"/>
  <c r="E103" i="33"/>
  <c r="L102" i="33"/>
  <c r="J100" i="32"/>
  <c r="B101" i="32"/>
  <c r="I100" i="32"/>
  <c r="K100" i="32" s="1"/>
  <c r="E101" i="32"/>
  <c r="L100" i="32"/>
  <c r="J100" i="31"/>
  <c r="I100" i="31"/>
  <c r="K100" i="31" s="1"/>
  <c r="B101" i="31"/>
  <c r="L101" i="31"/>
  <c r="E102" i="31"/>
  <c r="E101" i="30"/>
  <c r="L100" i="30"/>
  <c r="J100" i="30"/>
  <c r="I100" i="30"/>
  <c r="K100" i="30" s="1"/>
  <c r="B101" i="30"/>
  <c r="B100" i="29"/>
  <c r="I99" i="29"/>
  <c r="K99" i="29" s="1"/>
  <c r="J99" i="29"/>
  <c r="L101" i="29"/>
  <c r="E102" i="29"/>
  <c r="J99" i="28"/>
  <c r="B100" i="28"/>
  <c r="I99" i="28"/>
  <c r="L99" i="28"/>
  <c r="E100" i="28"/>
  <c r="E100" i="27"/>
  <c r="L99" i="27"/>
  <c r="J100" i="27"/>
  <c r="I100" i="27"/>
  <c r="B101" i="27"/>
  <c r="I99" i="26"/>
  <c r="J99" i="26"/>
  <c r="B100" i="26"/>
  <c r="E105" i="26"/>
  <c r="L104" i="26"/>
  <c r="I99" i="25"/>
  <c r="B100" i="25"/>
  <c r="J99" i="25"/>
  <c r="E101" i="25"/>
  <c r="L100" i="25"/>
  <c r="J99" i="24"/>
  <c r="B100" i="24"/>
  <c r="I99" i="24"/>
  <c r="L100" i="24"/>
  <c r="E101" i="24"/>
  <c r="J99" i="23"/>
  <c r="B100" i="23"/>
  <c r="I99" i="23"/>
  <c r="E100" i="23"/>
  <c r="L99" i="23"/>
  <c r="J100" i="22"/>
  <c r="B101" i="22"/>
  <c r="I100" i="22"/>
  <c r="E101" i="22"/>
  <c r="L100" i="22"/>
  <c r="K99" i="38" l="1"/>
  <c r="K99" i="36"/>
  <c r="K99" i="33"/>
  <c r="K99" i="28"/>
  <c r="K100" i="27"/>
  <c r="K99" i="26"/>
  <c r="K99" i="25"/>
  <c r="K99" i="24"/>
  <c r="K99" i="23"/>
  <c r="E101" i="39"/>
  <c r="L100" i="39"/>
  <c r="J102" i="39"/>
  <c r="I102" i="39"/>
  <c r="B103" i="39"/>
  <c r="J100" i="38"/>
  <c r="B101" i="38"/>
  <c r="I100" i="38"/>
  <c r="K100" i="38" s="1"/>
  <c r="E103" i="38"/>
  <c r="L102" i="38"/>
  <c r="E105" i="37"/>
  <c r="L104" i="37"/>
  <c r="I101" i="37"/>
  <c r="K101" i="37" s="1"/>
  <c r="B102" i="37"/>
  <c r="J101" i="37"/>
  <c r="E104" i="36"/>
  <c r="L103" i="36"/>
  <c r="J100" i="36"/>
  <c r="I100" i="36"/>
  <c r="K100" i="36" s="1"/>
  <c r="B101" i="36"/>
  <c r="E103" i="35"/>
  <c r="L102" i="35"/>
  <c r="B102" i="35"/>
  <c r="J101" i="35"/>
  <c r="I101" i="35"/>
  <c r="K101" i="35"/>
  <c r="J100" i="34"/>
  <c r="I100" i="34"/>
  <c r="K100" i="34" s="1"/>
  <c r="B101" i="34"/>
  <c r="L101" i="34"/>
  <c r="E102" i="34"/>
  <c r="J100" i="33"/>
  <c r="K100" i="33"/>
  <c r="B101" i="33"/>
  <c r="I100" i="33"/>
  <c r="L103" i="33"/>
  <c r="E104" i="33"/>
  <c r="B102" i="32"/>
  <c r="J101" i="32"/>
  <c r="I101" i="32"/>
  <c r="K101" i="32" s="1"/>
  <c r="L101" i="32"/>
  <c r="E102" i="32"/>
  <c r="I101" i="31"/>
  <c r="B102" i="31"/>
  <c r="J101" i="31"/>
  <c r="K101" i="31" s="1"/>
  <c r="E103" i="31"/>
  <c r="L102" i="31"/>
  <c r="I101" i="30"/>
  <c r="K101" i="30" s="1"/>
  <c r="J101" i="30"/>
  <c r="B102" i="30"/>
  <c r="L101" i="30"/>
  <c r="E102" i="30"/>
  <c r="E103" i="29"/>
  <c r="L102" i="29"/>
  <c r="J100" i="29"/>
  <c r="I100" i="29"/>
  <c r="K100" i="29" s="1"/>
  <c r="B101" i="29"/>
  <c r="E101" i="28"/>
  <c r="L100" i="28"/>
  <c r="J100" i="28"/>
  <c r="I100" i="28"/>
  <c r="K100" i="28" s="1"/>
  <c r="B101" i="28"/>
  <c r="J101" i="27"/>
  <c r="B102" i="27"/>
  <c r="I101" i="27"/>
  <c r="K101" i="27" s="1"/>
  <c r="L100" i="27"/>
  <c r="E101" i="27"/>
  <c r="J100" i="26"/>
  <c r="B101" i="26"/>
  <c r="I100" i="26"/>
  <c r="K100" i="26" s="1"/>
  <c r="L105" i="26"/>
  <c r="E106" i="26"/>
  <c r="J100" i="25"/>
  <c r="B101" i="25"/>
  <c r="I100" i="25"/>
  <c r="K100" i="25" s="1"/>
  <c r="L101" i="25"/>
  <c r="E102" i="25"/>
  <c r="E102" i="24"/>
  <c r="L101" i="24"/>
  <c r="J100" i="24"/>
  <c r="I100" i="24"/>
  <c r="B101" i="24"/>
  <c r="J100" i="23"/>
  <c r="B101" i="23"/>
  <c r="I100" i="23"/>
  <c r="K100" i="23" s="1"/>
  <c r="L100" i="23"/>
  <c r="E101" i="23"/>
  <c r="K100" i="22"/>
  <c r="E102" i="22"/>
  <c r="L101" i="22"/>
  <c r="B102" i="22"/>
  <c r="J101" i="22"/>
  <c r="I101" i="22"/>
  <c r="K102" i="39" l="1"/>
  <c r="K100" i="24"/>
  <c r="I103" i="39"/>
  <c r="K103" i="39" s="1"/>
  <c r="J103" i="39"/>
  <c r="B104" i="39"/>
  <c r="L101" i="39"/>
  <c r="E102" i="39"/>
  <c r="J101" i="38"/>
  <c r="B102" i="38"/>
  <c r="I101" i="38"/>
  <c r="K101" i="38" s="1"/>
  <c r="L103" i="38"/>
  <c r="E104" i="38"/>
  <c r="J102" i="37"/>
  <c r="B103" i="37"/>
  <c r="I102" i="37"/>
  <c r="K102" i="37" s="1"/>
  <c r="L105" i="37"/>
  <c r="E106" i="37"/>
  <c r="B102" i="36"/>
  <c r="I101" i="36"/>
  <c r="K101" i="36" s="1"/>
  <c r="J101" i="36"/>
  <c r="L104" i="36"/>
  <c r="E105" i="36"/>
  <c r="J102" i="35"/>
  <c r="I102" i="35"/>
  <c r="K102" i="35" s="1"/>
  <c r="B103" i="35"/>
  <c r="L103" i="35"/>
  <c r="E104" i="35"/>
  <c r="I101" i="34"/>
  <c r="K101" i="34" s="1"/>
  <c r="B102" i="34"/>
  <c r="J101" i="34"/>
  <c r="E103" i="34"/>
  <c r="L102" i="34"/>
  <c r="E105" i="33"/>
  <c r="L104" i="33"/>
  <c r="J101" i="33"/>
  <c r="B102" i="33"/>
  <c r="I101" i="33"/>
  <c r="E103" i="32"/>
  <c r="L102" i="32"/>
  <c r="J102" i="32"/>
  <c r="B103" i="32"/>
  <c r="I102" i="32"/>
  <c r="K102" i="32" s="1"/>
  <c r="J102" i="31"/>
  <c r="B103" i="31"/>
  <c r="I102" i="31"/>
  <c r="K102" i="31" s="1"/>
  <c r="L103" i="31"/>
  <c r="E104" i="31"/>
  <c r="J102" i="30"/>
  <c r="B103" i="30"/>
  <c r="I102" i="30"/>
  <c r="K102" i="30" s="1"/>
  <c r="E103" i="30"/>
  <c r="L102" i="30"/>
  <c r="J101" i="29"/>
  <c r="I101" i="29"/>
  <c r="K101" i="29" s="1"/>
  <c r="B102" i="29"/>
  <c r="L103" i="29"/>
  <c r="E104" i="29"/>
  <c r="I101" i="28"/>
  <c r="K101" i="28"/>
  <c r="B102" i="28"/>
  <c r="J101" i="28"/>
  <c r="L101" i="28"/>
  <c r="E102" i="28"/>
  <c r="E102" i="27"/>
  <c r="L101" i="27"/>
  <c r="B103" i="27"/>
  <c r="J102" i="27"/>
  <c r="I102" i="27"/>
  <c r="K102" i="27" s="1"/>
  <c r="E107" i="26"/>
  <c r="L106" i="26"/>
  <c r="B102" i="26"/>
  <c r="J101" i="26"/>
  <c r="I101" i="26"/>
  <c r="K101" i="26" s="1"/>
  <c r="E103" i="25"/>
  <c r="L102" i="25"/>
  <c r="J101" i="25"/>
  <c r="B102" i="25"/>
  <c r="I101" i="25"/>
  <c r="K101" i="25" s="1"/>
  <c r="J101" i="24"/>
  <c r="B102" i="24"/>
  <c r="I101" i="24"/>
  <c r="K101" i="24" s="1"/>
  <c r="L102" i="24"/>
  <c r="E103" i="24"/>
  <c r="J101" i="23"/>
  <c r="B102" i="23"/>
  <c r="I101" i="23"/>
  <c r="E102" i="23"/>
  <c r="L101" i="23"/>
  <c r="K101" i="22"/>
  <c r="J102" i="22"/>
  <c r="B103" i="22"/>
  <c r="I102" i="22"/>
  <c r="L102" i="22"/>
  <c r="E103" i="22"/>
  <c r="K101" i="33" l="1"/>
  <c r="K101" i="23"/>
  <c r="J104" i="39"/>
  <c r="B105" i="39"/>
  <c r="I104" i="39"/>
  <c r="E103" i="39"/>
  <c r="L102" i="39"/>
  <c r="E105" i="38"/>
  <c r="L104" i="38"/>
  <c r="J102" i="38"/>
  <c r="I102" i="38"/>
  <c r="K102" i="38" s="1"/>
  <c r="B103" i="38"/>
  <c r="E107" i="37"/>
  <c r="L106" i="37"/>
  <c r="J103" i="37"/>
  <c r="B104" i="37"/>
  <c r="I103" i="37"/>
  <c r="K103" i="37" s="1"/>
  <c r="E106" i="36"/>
  <c r="L105" i="36"/>
  <c r="J102" i="36"/>
  <c r="I102" i="36"/>
  <c r="K102" i="36" s="1"/>
  <c r="B103" i="36"/>
  <c r="I103" i="35"/>
  <c r="K103" i="35" s="1"/>
  <c r="B104" i="35"/>
  <c r="J103" i="35"/>
  <c r="E105" i="35"/>
  <c r="L104" i="35"/>
  <c r="J102" i="34"/>
  <c r="B103" i="34"/>
  <c r="I102" i="34"/>
  <c r="K102" i="34" s="1"/>
  <c r="L103" i="34"/>
  <c r="E104" i="34"/>
  <c r="J102" i="33"/>
  <c r="I102" i="33"/>
  <c r="K102" i="33" s="1"/>
  <c r="B103" i="33"/>
  <c r="L105" i="33"/>
  <c r="E106" i="33"/>
  <c r="I103" i="32"/>
  <c r="K103" i="32" s="1"/>
  <c r="J103" i="32"/>
  <c r="B104" i="32"/>
  <c r="L103" i="32"/>
  <c r="E104" i="32"/>
  <c r="E105" i="31"/>
  <c r="L104" i="31"/>
  <c r="B104" i="31"/>
  <c r="J103" i="31"/>
  <c r="I103" i="31"/>
  <c r="K103" i="31" s="1"/>
  <c r="J103" i="30"/>
  <c r="B104" i="30"/>
  <c r="I103" i="30"/>
  <c r="K103" i="30"/>
  <c r="L103" i="30"/>
  <c r="E104" i="30"/>
  <c r="J102" i="29"/>
  <c r="I102" i="29"/>
  <c r="K102" i="29" s="1"/>
  <c r="B103" i="29"/>
  <c r="E105" i="29"/>
  <c r="L104" i="29"/>
  <c r="E103" i="28"/>
  <c r="L102" i="28"/>
  <c r="J102" i="28"/>
  <c r="B103" i="28"/>
  <c r="I102" i="28"/>
  <c r="K102" i="28" s="1"/>
  <c r="J103" i="27"/>
  <c r="B104" i="27"/>
  <c r="I103" i="27"/>
  <c r="K103" i="27" s="1"/>
  <c r="L102" i="27"/>
  <c r="E103" i="27"/>
  <c r="J102" i="26"/>
  <c r="I102" i="26"/>
  <c r="K102" i="26" s="1"/>
  <c r="B103" i="26"/>
  <c r="L107" i="26"/>
  <c r="E108" i="26"/>
  <c r="J102" i="25"/>
  <c r="I102" i="25"/>
  <c r="K102" i="25" s="1"/>
  <c r="B103" i="25"/>
  <c r="L103" i="25"/>
  <c r="E104" i="25"/>
  <c r="E104" i="24"/>
  <c r="L103" i="24"/>
  <c r="B103" i="24"/>
  <c r="J102" i="24"/>
  <c r="I102" i="24"/>
  <c r="K102" i="24" s="1"/>
  <c r="L102" i="23"/>
  <c r="E103" i="23"/>
  <c r="J102" i="23"/>
  <c r="B103" i="23"/>
  <c r="I102" i="23"/>
  <c r="K102" i="23" s="1"/>
  <c r="K102" i="22"/>
  <c r="J103" i="22"/>
  <c r="I103" i="22"/>
  <c r="B104" i="22"/>
  <c r="E104" i="22"/>
  <c r="L103" i="22"/>
  <c r="K104" i="39" l="1"/>
  <c r="B106" i="39"/>
  <c r="J105" i="39"/>
  <c r="I105" i="39"/>
  <c r="K105" i="39" s="1"/>
  <c r="L103" i="39"/>
  <c r="E104" i="39"/>
  <c r="I103" i="38"/>
  <c r="K103" i="38" s="1"/>
  <c r="B104" i="38"/>
  <c r="J103" i="38"/>
  <c r="L105" i="38"/>
  <c r="E106" i="38"/>
  <c r="J104" i="37"/>
  <c r="I104" i="37"/>
  <c r="K104" i="37" s="1"/>
  <c r="B105" i="37"/>
  <c r="L107" i="37"/>
  <c r="E108" i="37"/>
  <c r="B104" i="36"/>
  <c r="I103" i="36"/>
  <c r="K103" i="36" s="1"/>
  <c r="J103" i="36"/>
  <c r="L106" i="36"/>
  <c r="E107" i="36"/>
  <c r="J104" i="35"/>
  <c r="B105" i="35"/>
  <c r="I104" i="35"/>
  <c r="K104" i="35" s="1"/>
  <c r="L105" i="35"/>
  <c r="E106" i="35"/>
  <c r="E105" i="34"/>
  <c r="L104" i="34"/>
  <c r="B104" i="34"/>
  <c r="J103" i="34"/>
  <c r="I103" i="34"/>
  <c r="K103" i="34" s="1"/>
  <c r="I103" i="33"/>
  <c r="K103" i="33" s="1"/>
  <c r="J103" i="33"/>
  <c r="B104" i="33"/>
  <c r="E107" i="33"/>
  <c r="L106" i="33"/>
  <c r="J104" i="32"/>
  <c r="K104" i="32"/>
  <c r="I104" i="32"/>
  <c r="B105" i="32"/>
  <c r="E105" i="32"/>
  <c r="L104" i="32"/>
  <c r="J104" i="31"/>
  <c r="I104" i="31"/>
  <c r="K104" i="31" s="1"/>
  <c r="B105" i="31"/>
  <c r="L105" i="31"/>
  <c r="E106" i="31"/>
  <c r="E105" i="30"/>
  <c r="L104" i="30"/>
  <c r="J104" i="30"/>
  <c r="I104" i="30"/>
  <c r="K104" i="30" s="1"/>
  <c r="B105" i="30"/>
  <c r="J103" i="29"/>
  <c r="B104" i="29"/>
  <c r="I103" i="29"/>
  <c r="K103" i="29" s="1"/>
  <c r="L105" i="29"/>
  <c r="E106" i="29"/>
  <c r="L103" i="28"/>
  <c r="E104" i="28"/>
  <c r="B104" i="28"/>
  <c r="J103" i="28"/>
  <c r="I103" i="28"/>
  <c r="K103" i="28" s="1"/>
  <c r="E104" i="27"/>
  <c r="L103" i="27"/>
  <c r="J104" i="27"/>
  <c r="I104" i="27"/>
  <c r="B105" i="27"/>
  <c r="E109" i="26"/>
  <c r="L108" i="26"/>
  <c r="I103" i="26"/>
  <c r="K103" i="26" s="1"/>
  <c r="B104" i="26"/>
  <c r="J103" i="26"/>
  <c r="I103" i="25"/>
  <c r="K103" i="25" s="1"/>
  <c r="J103" i="25"/>
  <c r="B104" i="25"/>
  <c r="E105" i="25"/>
  <c r="L104" i="25"/>
  <c r="J103" i="24"/>
  <c r="B104" i="24"/>
  <c r="I103" i="24"/>
  <c r="K103" i="24" s="1"/>
  <c r="L104" i="24"/>
  <c r="E105" i="24"/>
  <c r="E104" i="23"/>
  <c r="L103" i="23"/>
  <c r="J103" i="23"/>
  <c r="I103" i="23"/>
  <c r="K103" i="23" s="1"/>
  <c r="B104" i="23"/>
  <c r="K103" i="22"/>
  <c r="J104" i="22"/>
  <c r="B105" i="22"/>
  <c r="I104" i="22"/>
  <c r="K104" i="22" s="1"/>
  <c r="L104" i="22"/>
  <c r="E105" i="22"/>
  <c r="K104" i="27" l="1"/>
  <c r="E105" i="39"/>
  <c r="L104" i="39"/>
  <c r="J106" i="39"/>
  <c r="K106" i="39" s="1"/>
  <c r="I106" i="39"/>
  <c r="B107" i="39"/>
  <c r="J104" i="38"/>
  <c r="B105" i="38"/>
  <c r="I104" i="38"/>
  <c r="K104" i="38" s="1"/>
  <c r="E107" i="38"/>
  <c r="L106" i="38"/>
  <c r="E109" i="37"/>
  <c r="L108" i="37"/>
  <c r="I105" i="37"/>
  <c r="K105" i="37" s="1"/>
  <c r="J105" i="37"/>
  <c r="B106" i="37"/>
  <c r="E108" i="36"/>
  <c r="L107" i="36"/>
  <c r="J104" i="36"/>
  <c r="I104" i="36"/>
  <c r="K104" i="36" s="1"/>
  <c r="B105" i="36"/>
  <c r="J105" i="35"/>
  <c r="B106" i="35"/>
  <c r="I105" i="35"/>
  <c r="K105" i="35" s="1"/>
  <c r="E107" i="35"/>
  <c r="L106" i="35"/>
  <c r="J104" i="34"/>
  <c r="I104" i="34"/>
  <c r="K104" i="34" s="1"/>
  <c r="B105" i="34"/>
  <c r="L105" i="34"/>
  <c r="E106" i="34"/>
  <c r="J104" i="33"/>
  <c r="B105" i="33"/>
  <c r="I104" i="33"/>
  <c r="K104" i="33" s="1"/>
  <c r="L107" i="33"/>
  <c r="E108" i="33"/>
  <c r="J105" i="32"/>
  <c r="B106" i="32"/>
  <c r="I105" i="32"/>
  <c r="K105" i="32" s="1"/>
  <c r="L105" i="32"/>
  <c r="E106" i="32"/>
  <c r="E107" i="31"/>
  <c r="L106" i="31"/>
  <c r="I105" i="31"/>
  <c r="K105" i="31" s="1"/>
  <c r="J105" i="31"/>
  <c r="B106" i="31"/>
  <c r="I105" i="30"/>
  <c r="B106" i="30"/>
  <c r="J105" i="30"/>
  <c r="K105" i="30" s="1"/>
  <c r="L105" i="30"/>
  <c r="E106" i="30"/>
  <c r="E107" i="29"/>
  <c r="L106" i="29"/>
  <c r="J104" i="29"/>
  <c r="I104" i="29"/>
  <c r="K104" i="29" s="1"/>
  <c r="B105" i="29"/>
  <c r="E105" i="28"/>
  <c r="L104" i="28"/>
  <c r="J104" i="28"/>
  <c r="I104" i="28"/>
  <c r="K104" i="28" s="1"/>
  <c r="B105" i="28"/>
  <c r="J105" i="27"/>
  <c r="B106" i="27"/>
  <c r="I105" i="27"/>
  <c r="K105" i="27" s="1"/>
  <c r="L104" i="27"/>
  <c r="E105" i="27"/>
  <c r="J104" i="26"/>
  <c r="I104" i="26"/>
  <c r="K104" i="26" s="1"/>
  <c r="B105" i="26"/>
  <c r="L109" i="26"/>
  <c r="E110" i="26"/>
  <c r="J104" i="25"/>
  <c r="B105" i="25"/>
  <c r="I104" i="25"/>
  <c r="K104" i="25" s="1"/>
  <c r="L105" i="25"/>
  <c r="E106" i="25"/>
  <c r="E106" i="24"/>
  <c r="L105" i="24"/>
  <c r="J104" i="24"/>
  <c r="I104" i="24"/>
  <c r="B105" i="24"/>
  <c r="J104" i="23"/>
  <c r="I104" i="23"/>
  <c r="K104" i="23" s="1"/>
  <c r="B105" i="23"/>
  <c r="L104" i="23"/>
  <c r="E105" i="23"/>
  <c r="J105" i="22"/>
  <c r="B106" i="22"/>
  <c r="I105" i="22"/>
  <c r="K105" i="22" s="1"/>
  <c r="E106" i="22"/>
  <c r="L105" i="22"/>
  <c r="K104" i="24" l="1"/>
  <c r="I107" i="39"/>
  <c r="J107" i="39"/>
  <c r="B108" i="39"/>
  <c r="L105" i="39"/>
  <c r="E106" i="39"/>
  <c r="B106" i="38"/>
  <c r="J105" i="38"/>
  <c r="I105" i="38"/>
  <c r="K105" i="38" s="1"/>
  <c r="L107" i="38"/>
  <c r="E108" i="38"/>
  <c r="J106" i="37"/>
  <c r="B107" i="37"/>
  <c r="I106" i="37"/>
  <c r="K106" i="37" s="1"/>
  <c r="L109" i="37"/>
  <c r="E110" i="37"/>
  <c r="J105" i="36"/>
  <c r="B106" i="36"/>
  <c r="I105" i="36"/>
  <c r="L108" i="36"/>
  <c r="E109" i="36"/>
  <c r="J106" i="35"/>
  <c r="I106" i="35"/>
  <c r="K106" i="35" s="1"/>
  <c r="B107" i="35"/>
  <c r="L107" i="35"/>
  <c r="E108" i="35"/>
  <c r="E107" i="34"/>
  <c r="L106" i="34"/>
  <c r="I105" i="34"/>
  <c r="K105" i="34" s="1"/>
  <c r="J105" i="34"/>
  <c r="B106" i="34"/>
  <c r="E109" i="33"/>
  <c r="L108" i="33"/>
  <c r="B106" i="33"/>
  <c r="J105" i="33"/>
  <c r="I105" i="33"/>
  <c r="J106" i="32"/>
  <c r="I106" i="32"/>
  <c r="K106" i="32" s="1"/>
  <c r="B107" i="32"/>
  <c r="E107" i="32"/>
  <c r="L106" i="32"/>
  <c r="J106" i="31"/>
  <c r="B107" i="31"/>
  <c r="I106" i="31"/>
  <c r="K106" i="31" s="1"/>
  <c r="E108" i="31"/>
  <c r="L107" i="31"/>
  <c r="J106" i="30"/>
  <c r="B107" i="30"/>
  <c r="I106" i="30"/>
  <c r="K106" i="30" s="1"/>
  <c r="E107" i="30"/>
  <c r="L106" i="30"/>
  <c r="I105" i="29"/>
  <c r="K105" i="29" s="1"/>
  <c r="B106" i="29"/>
  <c r="J105" i="29"/>
  <c r="L107" i="29"/>
  <c r="E108" i="29"/>
  <c r="I105" i="28"/>
  <c r="K105" i="28" s="1"/>
  <c r="B106" i="28"/>
  <c r="J105" i="28"/>
  <c r="L105" i="28"/>
  <c r="E106" i="28"/>
  <c r="E106" i="27"/>
  <c r="L105" i="27"/>
  <c r="B107" i="27"/>
  <c r="J106" i="27"/>
  <c r="I106" i="27"/>
  <c r="K106" i="27" s="1"/>
  <c r="E111" i="26"/>
  <c r="L110" i="26"/>
  <c r="J105" i="26"/>
  <c r="I105" i="26"/>
  <c r="K105" i="26" s="1"/>
  <c r="B106" i="26"/>
  <c r="E107" i="25"/>
  <c r="L106" i="25"/>
  <c r="B106" i="25"/>
  <c r="J105" i="25"/>
  <c r="I105" i="25"/>
  <c r="K105" i="25"/>
  <c r="J105" i="24"/>
  <c r="B106" i="24"/>
  <c r="I105" i="24"/>
  <c r="K105" i="24" s="1"/>
  <c r="L106" i="24"/>
  <c r="E107" i="24"/>
  <c r="J105" i="23"/>
  <c r="B106" i="23"/>
  <c r="I105" i="23"/>
  <c r="K105" i="23"/>
  <c r="E106" i="23"/>
  <c r="L105" i="23"/>
  <c r="J106" i="22"/>
  <c r="I106" i="22"/>
  <c r="K106" i="22" s="1"/>
  <c r="B107" i="22"/>
  <c r="L106" i="22"/>
  <c r="E107" i="22"/>
  <c r="K107" i="39" l="1"/>
  <c r="K105" i="36"/>
  <c r="K105" i="33"/>
  <c r="J108" i="39"/>
  <c r="B109" i="39"/>
  <c r="I108" i="39"/>
  <c r="E107" i="39"/>
  <c r="L106" i="39"/>
  <c r="E109" i="38"/>
  <c r="L108" i="38"/>
  <c r="J106" i="38"/>
  <c r="I106" i="38"/>
  <c r="K106" i="38" s="1"/>
  <c r="B107" i="38"/>
  <c r="E111" i="37"/>
  <c r="L110" i="37"/>
  <c r="B108" i="37"/>
  <c r="J107" i="37"/>
  <c r="I107" i="37"/>
  <c r="K107" i="37"/>
  <c r="E110" i="36"/>
  <c r="L109" i="36"/>
  <c r="B107" i="36"/>
  <c r="J106" i="36"/>
  <c r="I106" i="36"/>
  <c r="K106" i="36" s="1"/>
  <c r="I107" i="35"/>
  <c r="B108" i="35"/>
  <c r="J107" i="35"/>
  <c r="E109" i="35"/>
  <c r="L108" i="35"/>
  <c r="J106" i="34"/>
  <c r="B107" i="34"/>
  <c r="I106" i="34"/>
  <c r="K106" i="34" s="1"/>
  <c r="L107" i="34"/>
  <c r="E108" i="34"/>
  <c r="J106" i="33"/>
  <c r="I106" i="33"/>
  <c r="K106" i="33" s="1"/>
  <c r="B107" i="33"/>
  <c r="L109" i="33"/>
  <c r="E110" i="33"/>
  <c r="I107" i="32"/>
  <c r="B108" i="32"/>
  <c r="J107" i="32"/>
  <c r="K107" i="32" s="1"/>
  <c r="L107" i="32"/>
  <c r="E108" i="32"/>
  <c r="J107" i="31"/>
  <c r="B108" i="31"/>
  <c r="I107" i="31"/>
  <c r="K107" i="31"/>
  <c r="L108" i="31"/>
  <c r="E109" i="31"/>
  <c r="B108" i="30"/>
  <c r="J107" i="30"/>
  <c r="I107" i="30"/>
  <c r="K107" i="30" s="1"/>
  <c r="L107" i="30"/>
  <c r="E108" i="30"/>
  <c r="E109" i="29"/>
  <c r="L108" i="29"/>
  <c r="J106" i="29"/>
  <c r="B107" i="29"/>
  <c r="I106" i="29"/>
  <c r="K106" i="29"/>
  <c r="E107" i="28"/>
  <c r="L106" i="28"/>
  <c r="J106" i="28"/>
  <c r="B107" i="28"/>
  <c r="I106" i="28"/>
  <c r="K106" i="28" s="1"/>
  <c r="J107" i="27"/>
  <c r="B108" i="27"/>
  <c r="I107" i="27"/>
  <c r="K107" i="27" s="1"/>
  <c r="L106" i="27"/>
  <c r="E107" i="27"/>
  <c r="J106" i="26"/>
  <c r="I106" i="26"/>
  <c r="K106" i="26"/>
  <c r="B107" i="26"/>
  <c r="L111" i="26"/>
  <c r="E112" i="26"/>
  <c r="J106" i="25"/>
  <c r="I106" i="25"/>
  <c r="K106" i="25" s="1"/>
  <c r="B107" i="25"/>
  <c r="L107" i="25"/>
  <c r="E108" i="25"/>
  <c r="E108" i="24"/>
  <c r="L107" i="24"/>
  <c r="B107" i="24"/>
  <c r="J106" i="24"/>
  <c r="I106" i="24"/>
  <c r="K106" i="24" s="1"/>
  <c r="J106" i="23"/>
  <c r="B107" i="23"/>
  <c r="I106" i="23"/>
  <c r="K106" i="23" s="1"/>
  <c r="L106" i="23"/>
  <c r="E107" i="23"/>
  <c r="E108" i="22"/>
  <c r="L107" i="22"/>
  <c r="J107" i="22"/>
  <c r="I107" i="22"/>
  <c r="K107" i="22" s="1"/>
  <c r="B108" i="22"/>
  <c r="K108" i="39" l="1"/>
  <c r="K107" i="35"/>
  <c r="J109" i="39"/>
  <c r="B110" i="39"/>
  <c r="I109" i="39"/>
  <c r="L107" i="39"/>
  <c r="E108" i="39"/>
  <c r="I107" i="38"/>
  <c r="K107" i="38" s="1"/>
  <c r="J107" i="38"/>
  <c r="B108" i="38"/>
  <c r="L109" i="38"/>
  <c r="E110" i="38"/>
  <c r="J108" i="37"/>
  <c r="I108" i="37"/>
  <c r="K108" i="37" s="1"/>
  <c r="B109" i="37"/>
  <c r="L111" i="37"/>
  <c r="E112" i="37"/>
  <c r="L110" i="36"/>
  <c r="E111" i="36"/>
  <c r="J107" i="36"/>
  <c r="B108" i="36"/>
  <c r="I107" i="36"/>
  <c r="K107" i="36"/>
  <c r="J108" i="35"/>
  <c r="B109" i="35"/>
  <c r="I108" i="35"/>
  <c r="K108" i="35" s="1"/>
  <c r="L109" i="35"/>
  <c r="E110" i="35"/>
  <c r="E109" i="34"/>
  <c r="L108" i="34"/>
  <c r="J107" i="34"/>
  <c r="B108" i="34"/>
  <c r="I107" i="34"/>
  <c r="K107" i="34" s="1"/>
  <c r="I107" i="33"/>
  <c r="K107" i="33" s="1"/>
  <c r="J107" i="33"/>
  <c r="B108" i="33"/>
  <c r="E111" i="33"/>
  <c r="L110" i="33"/>
  <c r="E109" i="32"/>
  <c r="L108" i="32"/>
  <c r="J108" i="32"/>
  <c r="B109" i="32"/>
  <c r="I108" i="32"/>
  <c r="K108" i="32" s="1"/>
  <c r="E110" i="31"/>
  <c r="L109" i="31"/>
  <c r="J108" i="31"/>
  <c r="I108" i="31"/>
  <c r="K108" i="31" s="1"/>
  <c r="B109" i="31"/>
  <c r="E109" i="30"/>
  <c r="L108" i="30"/>
  <c r="J108" i="30"/>
  <c r="I108" i="30"/>
  <c r="K108" i="30" s="1"/>
  <c r="B109" i="30"/>
  <c r="B108" i="29"/>
  <c r="J107" i="29"/>
  <c r="I107" i="29"/>
  <c r="L109" i="29"/>
  <c r="E110" i="29"/>
  <c r="J107" i="28"/>
  <c r="B108" i="28"/>
  <c r="I107" i="28"/>
  <c r="K107" i="28" s="1"/>
  <c r="L107" i="28"/>
  <c r="E108" i="28"/>
  <c r="E108" i="27"/>
  <c r="L107" i="27"/>
  <c r="J108" i="27"/>
  <c r="I108" i="27"/>
  <c r="K108" i="27" s="1"/>
  <c r="B109" i="27"/>
  <c r="E113" i="26"/>
  <c r="L112" i="26"/>
  <c r="I107" i="26"/>
  <c r="K107" i="26" s="1"/>
  <c r="B108" i="26"/>
  <c r="J107" i="26"/>
  <c r="I107" i="25"/>
  <c r="K107" i="25" s="1"/>
  <c r="B108" i="25"/>
  <c r="J107" i="25"/>
  <c r="E109" i="25"/>
  <c r="L108" i="25"/>
  <c r="J107" i="24"/>
  <c r="B108" i="24"/>
  <c r="I107" i="24"/>
  <c r="K107" i="24" s="1"/>
  <c r="L108" i="24"/>
  <c r="E109" i="24"/>
  <c r="J107" i="23"/>
  <c r="I107" i="23"/>
  <c r="K107" i="23" s="1"/>
  <c r="B108" i="23"/>
  <c r="E108" i="23"/>
  <c r="L107" i="23"/>
  <c r="J108" i="22"/>
  <c r="B109" i="22"/>
  <c r="I108" i="22"/>
  <c r="K108" i="22" s="1"/>
  <c r="L108" i="22"/>
  <c r="E109" i="22"/>
  <c r="K109" i="39" l="1"/>
  <c r="K107" i="29"/>
  <c r="E109" i="39"/>
  <c r="L108" i="39"/>
  <c r="J110" i="39"/>
  <c r="I110" i="39"/>
  <c r="K110" i="39" s="1"/>
  <c r="B111" i="39"/>
  <c r="J108" i="38"/>
  <c r="B109" i="38"/>
  <c r="I108" i="38"/>
  <c r="K108" i="38" s="1"/>
  <c r="E111" i="38"/>
  <c r="L110" i="38"/>
  <c r="I109" i="37"/>
  <c r="K109" i="37" s="1"/>
  <c r="B110" i="37"/>
  <c r="J109" i="37"/>
  <c r="E113" i="37"/>
  <c r="L112" i="37"/>
  <c r="E112" i="36"/>
  <c r="L111" i="36"/>
  <c r="J108" i="36"/>
  <c r="I108" i="36"/>
  <c r="K108" i="36" s="1"/>
  <c r="B109" i="36"/>
  <c r="E111" i="35"/>
  <c r="L110" i="35"/>
  <c r="B110" i="35"/>
  <c r="J109" i="35"/>
  <c r="I109" i="35"/>
  <c r="K109" i="35" s="1"/>
  <c r="J108" i="34"/>
  <c r="I108" i="34"/>
  <c r="K108" i="34" s="1"/>
  <c r="B109" i="34"/>
  <c r="L109" i="34"/>
  <c r="E110" i="34"/>
  <c r="J108" i="33"/>
  <c r="B109" i="33"/>
  <c r="I108" i="33"/>
  <c r="K108" i="33" s="1"/>
  <c r="L111" i="33"/>
  <c r="E112" i="33"/>
  <c r="B110" i="32"/>
  <c r="I109" i="32"/>
  <c r="K109" i="32" s="1"/>
  <c r="J109" i="32"/>
  <c r="L109" i="32"/>
  <c r="E110" i="32"/>
  <c r="J109" i="31"/>
  <c r="B110" i="31"/>
  <c r="I109" i="31"/>
  <c r="K109" i="31"/>
  <c r="L110" i="31"/>
  <c r="E111" i="31"/>
  <c r="I109" i="30"/>
  <c r="K109" i="30" s="1"/>
  <c r="J109" i="30"/>
  <c r="B110" i="30"/>
  <c r="L109" i="30"/>
  <c r="E110" i="30"/>
  <c r="E111" i="29"/>
  <c r="L110" i="29"/>
  <c r="J108" i="29"/>
  <c r="I108" i="29"/>
  <c r="K108" i="29" s="1"/>
  <c r="B109" i="29"/>
  <c r="E109" i="28"/>
  <c r="L108" i="28"/>
  <c r="J108" i="28"/>
  <c r="I108" i="28"/>
  <c r="K108" i="28" s="1"/>
  <c r="B109" i="28"/>
  <c r="J109" i="27"/>
  <c r="B110" i="27"/>
  <c r="I109" i="27"/>
  <c r="K109" i="27" s="1"/>
  <c r="L108" i="27"/>
  <c r="E109" i="27"/>
  <c r="J108" i="26"/>
  <c r="B109" i="26"/>
  <c r="I108" i="26"/>
  <c r="K108" i="26" s="1"/>
  <c r="L113" i="26"/>
  <c r="E114" i="26"/>
  <c r="J108" i="25"/>
  <c r="K108" i="25"/>
  <c r="B109" i="25"/>
  <c r="I108" i="25"/>
  <c r="L109" i="25"/>
  <c r="E110" i="25"/>
  <c r="E110" i="24"/>
  <c r="L109" i="24"/>
  <c r="J108" i="24"/>
  <c r="I108" i="24"/>
  <c r="B109" i="24"/>
  <c r="J108" i="23"/>
  <c r="B109" i="23"/>
  <c r="I108" i="23"/>
  <c r="K108" i="23" s="1"/>
  <c r="L108" i="23"/>
  <c r="E109" i="23"/>
  <c r="E110" i="22"/>
  <c r="L109" i="22"/>
  <c r="J109" i="22"/>
  <c r="B110" i="22"/>
  <c r="I109" i="22"/>
  <c r="K109" i="22" s="1"/>
  <c r="K108" i="24" l="1"/>
  <c r="I111" i="39"/>
  <c r="B112" i="39"/>
  <c r="J111" i="39"/>
  <c r="L109" i="39"/>
  <c r="E110" i="39"/>
  <c r="J109" i="38"/>
  <c r="K109" i="38" s="1"/>
  <c r="B110" i="38"/>
  <c r="I109" i="38"/>
  <c r="L111" i="38"/>
  <c r="E112" i="38"/>
  <c r="J110" i="37"/>
  <c r="B111" i="37"/>
  <c r="I110" i="37"/>
  <c r="K110" i="37" s="1"/>
  <c r="L113" i="37"/>
  <c r="E114" i="37"/>
  <c r="J109" i="36"/>
  <c r="B110" i="36"/>
  <c r="I109" i="36"/>
  <c r="L112" i="36"/>
  <c r="E113" i="36"/>
  <c r="J110" i="35"/>
  <c r="I110" i="35"/>
  <c r="K110" i="35" s="1"/>
  <c r="B111" i="35"/>
  <c r="L111" i="35"/>
  <c r="E112" i="35"/>
  <c r="E111" i="34"/>
  <c r="L110" i="34"/>
  <c r="I109" i="34"/>
  <c r="K109" i="34" s="1"/>
  <c r="B110" i="34"/>
  <c r="J109" i="34"/>
  <c r="J109" i="33"/>
  <c r="B110" i="33"/>
  <c r="I109" i="33"/>
  <c r="K109" i="33" s="1"/>
  <c r="E113" i="33"/>
  <c r="L112" i="33"/>
  <c r="E111" i="32"/>
  <c r="L110" i="32"/>
  <c r="J110" i="32"/>
  <c r="I110" i="32"/>
  <c r="K110" i="32" s="1"/>
  <c r="B111" i="32"/>
  <c r="E112" i="31"/>
  <c r="L111" i="31"/>
  <c r="J110" i="31"/>
  <c r="B111" i="31"/>
  <c r="I110" i="31"/>
  <c r="K110" i="31" s="1"/>
  <c r="J110" i="30"/>
  <c r="K110" i="30"/>
  <c r="B111" i="30"/>
  <c r="I110" i="30"/>
  <c r="E111" i="30"/>
  <c r="L110" i="30"/>
  <c r="B110" i="29"/>
  <c r="J109" i="29"/>
  <c r="I109" i="29"/>
  <c r="K109" i="29" s="1"/>
  <c r="L111" i="29"/>
  <c r="E112" i="29"/>
  <c r="I109" i="28"/>
  <c r="J109" i="28"/>
  <c r="B110" i="28"/>
  <c r="L109" i="28"/>
  <c r="E110" i="28"/>
  <c r="E110" i="27"/>
  <c r="L109" i="27"/>
  <c r="B111" i="27"/>
  <c r="J110" i="27"/>
  <c r="I110" i="27"/>
  <c r="K110" i="27" s="1"/>
  <c r="E115" i="26"/>
  <c r="L114" i="26"/>
  <c r="B110" i="26"/>
  <c r="I109" i="26"/>
  <c r="K109" i="26" s="1"/>
  <c r="J109" i="26"/>
  <c r="E111" i="25"/>
  <c r="L110" i="25"/>
  <c r="J109" i="25"/>
  <c r="B110" i="25"/>
  <c r="I109" i="25"/>
  <c r="K109" i="25" s="1"/>
  <c r="J109" i="24"/>
  <c r="B110" i="24"/>
  <c r="I109" i="24"/>
  <c r="K109" i="24" s="1"/>
  <c r="L110" i="24"/>
  <c r="E111" i="24"/>
  <c r="J109" i="23"/>
  <c r="B110" i="23"/>
  <c r="I109" i="23"/>
  <c r="K109" i="23"/>
  <c r="E110" i="23"/>
  <c r="L109" i="23"/>
  <c r="J110" i="22"/>
  <c r="B111" i="22"/>
  <c r="I110" i="22"/>
  <c r="K110" i="22" s="1"/>
  <c r="L110" i="22"/>
  <c r="E111" i="22"/>
  <c r="K111" i="39" l="1"/>
  <c r="K109" i="36"/>
  <c r="K109" i="28"/>
  <c r="J112" i="39"/>
  <c r="B113" i="39"/>
  <c r="I112" i="39"/>
  <c r="E111" i="39"/>
  <c r="L110" i="39"/>
  <c r="E113" i="38"/>
  <c r="L112" i="38"/>
  <c r="J110" i="38"/>
  <c r="I110" i="38"/>
  <c r="K110" i="38" s="1"/>
  <c r="B111" i="38"/>
  <c r="J111" i="37"/>
  <c r="B112" i="37"/>
  <c r="I111" i="37"/>
  <c r="K111" i="37" s="1"/>
  <c r="E115" i="37"/>
  <c r="L114" i="37"/>
  <c r="E114" i="36"/>
  <c r="L113" i="36"/>
  <c r="B111" i="36"/>
  <c r="J110" i="36"/>
  <c r="I110" i="36"/>
  <c r="K110" i="36" s="1"/>
  <c r="I111" i="35"/>
  <c r="K111" i="35" s="1"/>
  <c r="J111" i="35"/>
  <c r="B112" i="35"/>
  <c r="E113" i="35"/>
  <c r="L112" i="35"/>
  <c r="J110" i="34"/>
  <c r="B111" i="34"/>
  <c r="I110" i="34"/>
  <c r="K110" i="34" s="1"/>
  <c r="L111" i="34"/>
  <c r="E112" i="34"/>
  <c r="J110" i="33"/>
  <c r="K110" i="33" s="1"/>
  <c r="I110" i="33"/>
  <c r="B111" i="33"/>
  <c r="L113" i="33"/>
  <c r="E114" i="33"/>
  <c r="J111" i="32"/>
  <c r="B112" i="32"/>
  <c r="I111" i="32"/>
  <c r="K111" i="32" s="1"/>
  <c r="L111" i="32"/>
  <c r="E112" i="32"/>
  <c r="J111" i="31"/>
  <c r="I111" i="31"/>
  <c r="K111" i="31" s="1"/>
  <c r="B112" i="31"/>
  <c r="L112" i="31"/>
  <c r="E113" i="31"/>
  <c r="L111" i="30"/>
  <c r="E112" i="30"/>
  <c r="J111" i="30"/>
  <c r="B112" i="30"/>
  <c r="I111" i="30"/>
  <c r="K111" i="30"/>
  <c r="E113" i="29"/>
  <c r="L112" i="29"/>
  <c r="J110" i="29"/>
  <c r="B111" i="29"/>
  <c r="I110" i="29"/>
  <c r="K110" i="29" s="1"/>
  <c r="J110" i="28"/>
  <c r="B111" i="28"/>
  <c r="I110" i="28"/>
  <c r="K110" i="28" s="1"/>
  <c r="E111" i="28"/>
  <c r="L110" i="28"/>
  <c r="J111" i="27"/>
  <c r="B112" i="27"/>
  <c r="I111" i="27"/>
  <c r="K111" i="27" s="1"/>
  <c r="L110" i="27"/>
  <c r="E111" i="27"/>
  <c r="J110" i="26"/>
  <c r="I110" i="26"/>
  <c r="K110" i="26" s="1"/>
  <c r="B111" i="26"/>
  <c r="L115" i="26"/>
  <c r="E116" i="26"/>
  <c r="J110" i="25"/>
  <c r="I110" i="25"/>
  <c r="K110" i="25" s="1"/>
  <c r="B111" i="25"/>
  <c r="L111" i="25"/>
  <c r="E112" i="25"/>
  <c r="E112" i="24"/>
  <c r="L111" i="24"/>
  <c r="B111" i="24"/>
  <c r="J110" i="24"/>
  <c r="I110" i="24"/>
  <c r="K110" i="24" s="1"/>
  <c r="J110" i="23"/>
  <c r="B111" i="23"/>
  <c r="I110" i="23"/>
  <c r="K110" i="23" s="1"/>
  <c r="L110" i="23"/>
  <c r="E111" i="23"/>
  <c r="J111" i="22"/>
  <c r="I111" i="22"/>
  <c r="K111" i="22" s="1"/>
  <c r="B112" i="22"/>
  <c r="E112" i="22"/>
  <c r="L111" i="22"/>
  <c r="K112" i="39" l="1"/>
  <c r="B114" i="39"/>
  <c r="J113" i="39"/>
  <c r="I113" i="39"/>
  <c r="K113" i="39" s="1"/>
  <c r="L111" i="39"/>
  <c r="E112" i="39"/>
  <c r="I111" i="38"/>
  <c r="K111" i="38" s="1"/>
  <c r="B112" i="38"/>
  <c r="J111" i="38"/>
  <c r="L113" i="38"/>
  <c r="E114" i="38"/>
  <c r="J112" i="37"/>
  <c r="I112" i="37"/>
  <c r="K112" i="37" s="1"/>
  <c r="B113" i="37"/>
  <c r="L115" i="37"/>
  <c r="E116" i="37"/>
  <c r="L114" i="36"/>
  <c r="E115" i="36"/>
  <c r="J111" i="36"/>
  <c r="B112" i="36"/>
  <c r="I111" i="36"/>
  <c r="K111" i="36" s="1"/>
  <c r="J112" i="35"/>
  <c r="B113" i="35"/>
  <c r="I112" i="35"/>
  <c r="K112" i="35" s="1"/>
  <c r="L113" i="35"/>
  <c r="E114" i="35"/>
  <c r="E113" i="34"/>
  <c r="L112" i="34"/>
  <c r="B112" i="34"/>
  <c r="J111" i="34"/>
  <c r="I111" i="34"/>
  <c r="K111" i="34" s="1"/>
  <c r="I111" i="33"/>
  <c r="K111" i="33" s="1"/>
  <c r="B112" i="33"/>
  <c r="J111" i="33"/>
  <c r="E115" i="33"/>
  <c r="L114" i="33"/>
  <c r="J112" i="32"/>
  <c r="K112" i="32"/>
  <c r="I112" i="32"/>
  <c r="B113" i="32"/>
  <c r="E113" i="32"/>
  <c r="L112" i="32"/>
  <c r="J112" i="31"/>
  <c r="K112" i="31"/>
  <c r="I112" i="31"/>
  <c r="B113" i="31"/>
  <c r="E114" i="31"/>
  <c r="L113" i="31"/>
  <c r="E113" i="30"/>
  <c r="L112" i="30"/>
  <c r="J112" i="30"/>
  <c r="I112" i="30"/>
  <c r="K112" i="30" s="1"/>
  <c r="B113" i="30"/>
  <c r="J111" i="29"/>
  <c r="B112" i="29"/>
  <c r="I111" i="29"/>
  <c r="K111" i="29" s="1"/>
  <c r="L113" i="29"/>
  <c r="E114" i="29"/>
  <c r="B112" i="28"/>
  <c r="J111" i="28"/>
  <c r="I111" i="28"/>
  <c r="K111" i="28" s="1"/>
  <c r="L111" i="28"/>
  <c r="E112" i="28"/>
  <c r="E112" i="27"/>
  <c r="L111" i="27"/>
  <c r="J112" i="27"/>
  <c r="I112" i="27"/>
  <c r="K112" i="27" s="1"/>
  <c r="B113" i="27"/>
  <c r="J111" i="26"/>
  <c r="I111" i="26"/>
  <c r="K111" i="26" s="1"/>
  <c r="B112" i="26"/>
  <c r="E117" i="26"/>
  <c r="L116" i="26"/>
  <c r="E113" i="25"/>
  <c r="L112" i="25"/>
  <c r="I111" i="25"/>
  <c r="B112" i="25"/>
  <c r="J111" i="25"/>
  <c r="J111" i="24"/>
  <c r="B112" i="24"/>
  <c r="I111" i="24"/>
  <c r="K111" i="24" s="1"/>
  <c r="L112" i="24"/>
  <c r="E113" i="24"/>
  <c r="J111" i="23"/>
  <c r="I111" i="23"/>
  <c r="K111" i="23" s="1"/>
  <c r="B112" i="23"/>
  <c r="E112" i="23"/>
  <c r="L111" i="23"/>
  <c r="J112" i="22"/>
  <c r="I112" i="22"/>
  <c r="K112" i="22" s="1"/>
  <c r="B113" i="22"/>
  <c r="L112" i="22"/>
  <c r="E113" i="22"/>
  <c r="K111" i="25" l="1"/>
  <c r="E113" i="39"/>
  <c r="L112" i="39"/>
  <c r="J114" i="39"/>
  <c r="I114" i="39"/>
  <c r="B115" i="39"/>
  <c r="J112" i="38"/>
  <c r="B113" i="38"/>
  <c r="I112" i="38"/>
  <c r="K112" i="38" s="1"/>
  <c r="E115" i="38"/>
  <c r="L114" i="38"/>
  <c r="I113" i="37"/>
  <c r="K113" i="37" s="1"/>
  <c r="J113" i="37"/>
  <c r="B114" i="37"/>
  <c r="E117" i="37"/>
  <c r="L116" i="37"/>
  <c r="E116" i="36"/>
  <c r="L115" i="36"/>
  <c r="J112" i="36"/>
  <c r="I112" i="36"/>
  <c r="K112" i="36" s="1"/>
  <c r="B113" i="36"/>
  <c r="J113" i="35"/>
  <c r="B114" i="35"/>
  <c r="I113" i="35"/>
  <c r="K113" i="35"/>
  <c r="E115" i="35"/>
  <c r="L114" i="35"/>
  <c r="J112" i="34"/>
  <c r="I112" i="34"/>
  <c r="K112" i="34" s="1"/>
  <c r="B113" i="34"/>
  <c r="L113" i="34"/>
  <c r="E114" i="34"/>
  <c r="J112" i="33"/>
  <c r="B113" i="33"/>
  <c r="I112" i="33"/>
  <c r="K112" i="33" s="1"/>
  <c r="L115" i="33"/>
  <c r="E116" i="33"/>
  <c r="J113" i="32"/>
  <c r="B114" i="32"/>
  <c r="I113" i="32"/>
  <c r="K113" i="32" s="1"/>
  <c r="L113" i="32"/>
  <c r="E114" i="32"/>
  <c r="J113" i="31"/>
  <c r="B114" i="31"/>
  <c r="I113" i="31"/>
  <c r="K113" i="31"/>
  <c r="L114" i="31"/>
  <c r="E115" i="31"/>
  <c r="I113" i="30"/>
  <c r="K113" i="30"/>
  <c r="B114" i="30"/>
  <c r="J113" i="30"/>
  <c r="L113" i="30"/>
  <c r="E114" i="30"/>
  <c r="E115" i="29"/>
  <c r="L114" i="29"/>
  <c r="J112" i="29"/>
  <c r="I112" i="29"/>
  <c r="K112" i="29" s="1"/>
  <c r="B113" i="29"/>
  <c r="E113" i="28"/>
  <c r="L112" i="28"/>
  <c r="J112" i="28"/>
  <c r="I112" i="28"/>
  <c r="K112" i="28" s="1"/>
  <c r="B113" i="28"/>
  <c r="J113" i="27"/>
  <c r="B114" i="27"/>
  <c r="I113" i="27"/>
  <c r="K113" i="27" s="1"/>
  <c r="L112" i="27"/>
  <c r="E113" i="27"/>
  <c r="J112" i="26"/>
  <c r="I112" i="26"/>
  <c r="K112" i="26" s="1"/>
  <c r="B113" i="26"/>
  <c r="L117" i="26"/>
  <c r="E118" i="26"/>
  <c r="J112" i="25"/>
  <c r="B113" i="25"/>
  <c r="I112" i="25"/>
  <c r="K112" i="25" s="1"/>
  <c r="L113" i="25"/>
  <c r="E114" i="25"/>
  <c r="E114" i="24"/>
  <c r="L113" i="24"/>
  <c r="J112" i="24"/>
  <c r="K112" i="24" s="1"/>
  <c r="I112" i="24"/>
  <c r="B113" i="24"/>
  <c r="J112" i="23"/>
  <c r="K112" i="23"/>
  <c r="I112" i="23"/>
  <c r="B113" i="23"/>
  <c r="L112" i="23"/>
  <c r="E113" i="23"/>
  <c r="E114" i="22"/>
  <c r="L113" i="22"/>
  <c r="J113" i="22"/>
  <c r="B114" i="22"/>
  <c r="I113" i="22"/>
  <c r="K114" i="39" l="1"/>
  <c r="K113" i="22"/>
  <c r="I115" i="39"/>
  <c r="B116" i="39"/>
  <c r="J115" i="39"/>
  <c r="L113" i="39"/>
  <c r="E114" i="39"/>
  <c r="B114" i="38"/>
  <c r="J113" i="38"/>
  <c r="I113" i="38"/>
  <c r="K113" i="38" s="1"/>
  <c r="L115" i="38"/>
  <c r="E116" i="38"/>
  <c r="J114" i="37"/>
  <c r="B115" i="37"/>
  <c r="I114" i="37"/>
  <c r="K114" i="37" s="1"/>
  <c r="L117" i="37"/>
  <c r="E118" i="37"/>
  <c r="J113" i="36"/>
  <c r="B114" i="36"/>
  <c r="I113" i="36"/>
  <c r="L116" i="36"/>
  <c r="E117" i="36"/>
  <c r="J114" i="35"/>
  <c r="I114" i="35"/>
  <c r="K114" i="35" s="1"/>
  <c r="B115" i="35"/>
  <c r="L115" i="35"/>
  <c r="E116" i="35"/>
  <c r="I113" i="34"/>
  <c r="K113" i="34" s="1"/>
  <c r="B114" i="34"/>
  <c r="J113" i="34"/>
  <c r="E115" i="34"/>
  <c r="L114" i="34"/>
  <c r="E117" i="33"/>
  <c r="L116" i="33"/>
  <c r="B114" i="33"/>
  <c r="J113" i="33"/>
  <c r="I113" i="33"/>
  <c r="K113" i="33" s="1"/>
  <c r="E115" i="32"/>
  <c r="L114" i="32"/>
  <c r="J114" i="32"/>
  <c r="I114" i="32"/>
  <c r="K114" i="32" s="1"/>
  <c r="B115" i="32"/>
  <c r="E116" i="31"/>
  <c r="L115" i="31"/>
  <c r="J114" i="31"/>
  <c r="B115" i="31"/>
  <c r="I114" i="31"/>
  <c r="K114" i="31" s="1"/>
  <c r="E115" i="30"/>
  <c r="L114" i="30"/>
  <c r="J114" i="30"/>
  <c r="B115" i="30"/>
  <c r="I114" i="30"/>
  <c r="K114" i="30" s="1"/>
  <c r="I113" i="29"/>
  <c r="K113" i="29" s="1"/>
  <c r="J113" i="29"/>
  <c r="B114" i="29"/>
  <c r="L115" i="29"/>
  <c r="E116" i="29"/>
  <c r="I113" i="28"/>
  <c r="K113" i="28" s="1"/>
  <c r="B114" i="28"/>
  <c r="J113" i="28"/>
  <c r="L113" i="28"/>
  <c r="E114" i="28"/>
  <c r="E114" i="27"/>
  <c r="L113" i="27"/>
  <c r="B115" i="27"/>
  <c r="J114" i="27"/>
  <c r="I114" i="27"/>
  <c r="K114" i="27" s="1"/>
  <c r="E119" i="26"/>
  <c r="L118" i="26"/>
  <c r="J113" i="26"/>
  <c r="B114" i="26"/>
  <c r="I113" i="26"/>
  <c r="K113" i="26" s="1"/>
  <c r="E115" i="25"/>
  <c r="L114" i="25"/>
  <c r="B114" i="25"/>
  <c r="J113" i="25"/>
  <c r="I113" i="25"/>
  <c r="K113" i="25" s="1"/>
  <c r="J113" i="24"/>
  <c r="B114" i="24"/>
  <c r="I113" i="24"/>
  <c r="K113" i="24" s="1"/>
  <c r="L114" i="24"/>
  <c r="E115" i="24"/>
  <c r="J113" i="23"/>
  <c r="B114" i="23"/>
  <c r="I113" i="23"/>
  <c r="K113" i="23"/>
  <c r="E114" i="23"/>
  <c r="L113" i="23"/>
  <c r="J114" i="22"/>
  <c r="B115" i="22"/>
  <c r="I114" i="22"/>
  <c r="K114" i="22" s="1"/>
  <c r="L114" i="22"/>
  <c r="E115" i="22"/>
  <c r="K115" i="39" l="1"/>
  <c r="K113" i="36"/>
  <c r="J116" i="39"/>
  <c r="B117" i="39"/>
  <c r="I116" i="39"/>
  <c r="E115" i="39"/>
  <c r="L114" i="39"/>
  <c r="E117" i="38"/>
  <c r="L116" i="38"/>
  <c r="J114" i="38"/>
  <c r="I114" i="38"/>
  <c r="K114" i="38" s="1"/>
  <c r="B115" i="38"/>
  <c r="E119" i="37"/>
  <c r="L118" i="37"/>
  <c r="B116" i="37"/>
  <c r="J115" i="37"/>
  <c r="I115" i="37"/>
  <c r="K115" i="37" s="1"/>
  <c r="E118" i="36"/>
  <c r="L117" i="36"/>
  <c r="B115" i="36"/>
  <c r="J114" i="36"/>
  <c r="I114" i="36"/>
  <c r="K114" i="36" s="1"/>
  <c r="E117" i="35"/>
  <c r="L116" i="35"/>
  <c r="I115" i="35"/>
  <c r="B116" i="35"/>
  <c r="J115" i="35"/>
  <c r="J114" i="34"/>
  <c r="K114" i="34"/>
  <c r="B115" i="34"/>
  <c r="I114" i="34"/>
  <c r="L115" i="34"/>
  <c r="E116" i="34"/>
  <c r="J114" i="33"/>
  <c r="I114" i="33"/>
  <c r="K114" i="33" s="1"/>
  <c r="B115" i="33"/>
  <c r="L117" i="33"/>
  <c r="E118" i="33"/>
  <c r="I115" i="32"/>
  <c r="J115" i="32"/>
  <c r="K115" i="32" s="1"/>
  <c r="B116" i="32"/>
  <c r="L115" i="32"/>
  <c r="E116" i="32"/>
  <c r="J115" i="31"/>
  <c r="I115" i="31"/>
  <c r="K115" i="31" s="1"/>
  <c r="B116" i="31"/>
  <c r="L116" i="31"/>
  <c r="E117" i="31"/>
  <c r="L115" i="30"/>
  <c r="E116" i="30"/>
  <c r="B116" i="30"/>
  <c r="J115" i="30"/>
  <c r="I115" i="30"/>
  <c r="K115" i="30" s="1"/>
  <c r="J114" i="29"/>
  <c r="B115" i="29"/>
  <c r="I114" i="29"/>
  <c r="K114" i="29" s="1"/>
  <c r="E117" i="29"/>
  <c r="L116" i="29"/>
  <c r="J114" i="28"/>
  <c r="B115" i="28"/>
  <c r="I114" i="28"/>
  <c r="K114" i="28" s="1"/>
  <c r="E115" i="28"/>
  <c r="L114" i="28"/>
  <c r="L114" i="27"/>
  <c r="E115" i="27"/>
  <c r="J115" i="27"/>
  <c r="B116" i="27"/>
  <c r="I115" i="27"/>
  <c r="K115" i="27" s="1"/>
  <c r="J114" i="26"/>
  <c r="I114" i="26"/>
  <c r="K114" i="26" s="1"/>
  <c r="B115" i="26"/>
  <c r="L119" i="26"/>
  <c r="E120" i="26"/>
  <c r="J114" i="25"/>
  <c r="I114" i="25"/>
  <c r="K114" i="25" s="1"/>
  <c r="B115" i="25"/>
  <c r="L115" i="25"/>
  <c r="E116" i="25"/>
  <c r="E116" i="24"/>
  <c r="L115" i="24"/>
  <c r="K114" i="24"/>
  <c r="B115" i="24"/>
  <c r="J114" i="24"/>
  <c r="I114" i="24"/>
  <c r="J114" i="23"/>
  <c r="B115" i="23"/>
  <c r="I114" i="23"/>
  <c r="K114" i="23" s="1"/>
  <c r="L114" i="23"/>
  <c r="E115" i="23"/>
  <c r="J115" i="22"/>
  <c r="I115" i="22"/>
  <c r="K115" i="22" s="1"/>
  <c r="B116" i="22"/>
  <c r="E116" i="22"/>
  <c r="L115" i="22"/>
  <c r="K116" i="39" l="1"/>
  <c r="K115" i="35"/>
  <c r="J117" i="39"/>
  <c r="B118" i="39"/>
  <c r="I117" i="39"/>
  <c r="L115" i="39"/>
  <c r="E116" i="39"/>
  <c r="I115" i="38"/>
  <c r="K115" i="38" s="1"/>
  <c r="B116" i="38"/>
  <c r="J115" i="38"/>
  <c r="L117" i="38"/>
  <c r="E118" i="38"/>
  <c r="J116" i="37"/>
  <c r="I116" i="37"/>
  <c r="K116" i="37" s="1"/>
  <c r="B117" i="37"/>
  <c r="L119" i="37"/>
  <c r="E120" i="37"/>
  <c r="L118" i="36"/>
  <c r="E119" i="36"/>
  <c r="J115" i="36"/>
  <c r="K115" i="36" s="1"/>
  <c r="B116" i="36"/>
  <c r="I115" i="36"/>
  <c r="J116" i="35"/>
  <c r="B117" i="35"/>
  <c r="I116" i="35"/>
  <c r="K116" i="35" s="1"/>
  <c r="L117" i="35"/>
  <c r="E118" i="35"/>
  <c r="E117" i="34"/>
  <c r="L116" i="34"/>
  <c r="J115" i="34"/>
  <c r="B116" i="34"/>
  <c r="I115" i="34"/>
  <c r="K115" i="34" s="1"/>
  <c r="I115" i="33"/>
  <c r="B116" i="33"/>
  <c r="J115" i="33"/>
  <c r="E119" i="33"/>
  <c r="L118" i="33"/>
  <c r="E117" i="32"/>
  <c r="L116" i="32"/>
  <c r="J116" i="32"/>
  <c r="B117" i="32"/>
  <c r="I116" i="32"/>
  <c r="K116" i="32"/>
  <c r="J116" i="31"/>
  <c r="I116" i="31"/>
  <c r="K116" i="31" s="1"/>
  <c r="B117" i="31"/>
  <c r="E118" i="31"/>
  <c r="L117" i="31"/>
  <c r="E117" i="30"/>
  <c r="L116" i="30"/>
  <c r="J116" i="30"/>
  <c r="I116" i="30"/>
  <c r="K116" i="30"/>
  <c r="B117" i="30"/>
  <c r="B116" i="29"/>
  <c r="J115" i="29"/>
  <c r="I115" i="29"/>
  <c r="K115" i="29" s="1"/>
  <c r="L117" i="29"/>
  <c r="E118" i="29"/>
  <c r="J115" i="28"/>
  <c r="B116" i="28"/>
  <c r="I115" i="28"/>
  <c r="K115" i="28"/>
  <c r="L115" i="28"/>
  <c r="E116" i="28"/>
  <c r="E116" i="27"/>
  <c r="L115" i="27"/>
  <c r="J116" i="27"/>
  <c r="I116" i="27"/>
  <c r="B117" i="27"/>
  <c r="I115" i="26"/>
  <c r="B116" i="26"/>
  <c r="J115" i="26"/>
  <c r="K115" i="26" s="1"/>
  <c r="E121" i="26"/>
  <c r="L120" i="26"/>
  <c r="I115" i="25"/>
  <c r="K115" i="25" s="1"/>
  <c r="B116" i="25"/>
  <c r="J115" i="25"/>
  <c r="E117" i="25"/>
  <c r="L116" i="25"/>
  <c r="J115" i="24"/>
  <c r="B116" i="24"/>
  <c r="I115" i="24"/>
  <c r="K115" i="24" s="1"/>
  <c r="L116" i="24"/>
  <c r="E117" i="24"/>
  <c r="J115" i="23"/>
  <c r="I115" i="23"/>
  <c r="K115" i="23" s="1"/>
  <c r="B116" i="23"/>
  <c r="E116" i="23"/>
  <c r="L115" i="23"/>
  <c r="J116" i="22"/>
  <c r="B117" i="22"/>
  <c r="I116" i="22"/>
  <c r="K116" i="22" s="1"/>
  <c r="L116" i="22"/>
  <c r="E117" i="22"/>
  <c r="K117" i="39" l="1"/>
  <c r="K115" i="33"/>
  <c r="K116" i="27"/>
  <c r="E117" i="39"/>
  <c r="L116" i="39"/>
  <c r="J118" i="39"/>
  <c r="I118" i="39"/>
  <c r="K118" i="39" s="1"/>
  <c r="B119" i="39"/>
  <c r="J116" i="38"/>
  <c r="B117" i="38"/>
  <c r="I116" i="38"/>
  <c r="K116" i="38" s="1"/>
  <c r="E119" i="38"/>
  <c r="L118" i="38"/>
  <c r="I117" i="37"/>
  <c r="K117" i="37" s="1"/>
  <c r="B118" i="37"/>
  <c r="J117" i="37"/>
  <c r="E121" i="37"/>
  <c r="L120" i="37"/>
  <c r="J116" i="36"/>
  <c r="K116" i="36" s="1"/>
  <c r="I116" i="36"/>
  <c r="B117" i="36"/>
  <c r="E120" i="36"/>
  <c r="L119" i="36"/>
  <c r="E119" i="35"/>
  <c r="L118" i="35"/>
  <c r="B118" i="35"/>
  <c r="J117" i="35"/>
  <c r="I117" i="35"/>
  <c r="K117" i="35" s="1"/>
  <c r="J116" i="34"/>
  <c r="I116" i="34"/>
  <c r="K116" i="34" s="1"/>
  <c r="B117" i="34"/>
  <c r="L117" i="34"/>
  <c r="E118" i="34"/>
  <c r="J116" i="33"/>
  <c r="B117" i="33"/>
  <c r="I116" i="33"/>
  <c r="K116" i="33" s="1"/>
  <c r="L119" i="33"/>
  <c r="E120" i="33"/>
  <c r="B118" i="32"/>
  <c r="J117" i="32"/>
  <c r="K117" i="32" s="1"/>
  <c r="I117" i="32"/>
  <c r="L117" i="32"/>
  <c r="E118" i="32"/>
  <c r="J117" i="31"/>
  <c r="B118" i="31"/>
  <c r="I117" i="31"/>
  <c r="K117" i="31" s="1"/>
  <c r="L118" i="31"/>
  <c r="E119" i="31"/>
  <c r="I117" i="30"/>
  <c r="K117" i="30" s="1"/>
  <c r="J117" i="30"/>
  <c r="B118" i="30"/>
  <c r="L117" i="30"/>
  <c r="E118" i="30"/>
  <c r="E119" i="29"/>
  <c r="L118" i="29"/>
  <c r="J116" i="29"/>
  <c r="B117" i="29"/>
  <c r="I116" i="29"/>
  <c r="K116" i="29" s="1"/>
  <c r="E117" i="28"/>
  <c r="L116" i="28"/>
  <c r="J116" i="28"/>
  <c r="I116" i="28"/>
  <c r="K116" i="28" s="1"/>
  <c r="B117" i="28"/>
  <c r="J117" i="27"/>
  <c r="B118" i="27"/>
  <c r="I117" i="27"/>
  <c r="K117" i="27" s="1"/>
  <c r="L116" i="27"/>
  <c r="E117" i="27"/>
  <c r="J116" i="26"/>
  <c r="B117" i="26"/>
  <c r="I116" i="26"/>
  <c r="K116" i="26"/>
  <c r="L121" i="26"/>
  <c r="E122" i="26"/>
  <c r="J116" i="25"/>
  <c r="B117" i="25"/>
  <c r="I116" i="25"/>
  <c r="K116" i="25" s="1"/>
  <c r="L117" i="25"/>
  <c r="E118" i="25"/>
  <c r="E118" i="24"/>
  <c r="L117" i="24"/>
  <c r="J116" i="24"/>
  <c r="I116" i="24"/>
  <c r="B117" i="24"/>
  <c r="J116" i="23"/>
  <c r="B117" i="23"/>
  <c r="I116" i="23"/>
  <c r="K116" i="23" s="1"/>
  <c r="L116" i="23"/>
  <c r="E117" i="23"/>
  <c r="J117" i="22"/>
  <c r="B118" i="22"/>
  <c r="I117" i="22"/>
  <c r="K117" i="22"/>
  <c r="E118" i="22"/>
  <c r="L117" i="22"/>
  <c r="K116" i="24" l="1"/>
  <c r="I119" i="39"/>
  <c r="J119" i="39"/>
  <c r="B120" i="39"/>
  <c r="L117" i="39"/>
  <c r="E118" i="39"/>
  <c r="J117" i="38"/>
  <c r="B118" i="38"/>
  <c r="I117" i="38"/>
  <c r="K117" i="38" s="1"/>
  <c r="E120" i="38"/>
  <c r="L119" i="38"/>
  <c r="J118" i="37"/>
  <c r="B119" i="37"/>
  <c r="I118" i="37"/>
  <c r="K118" i="37" s="1"/>
  <c r="L121" i="37"/>
  <c r="E122" i="37"/>
  <c r="L120" i="36"/>
  <c r="E121" i="36"/>
  <c r="J117" i="36"/>
  <c r="B118" i="36"/>
  <c r="I117" i="36"/>
  <c r="K117" i="36" s="1"/>
  <c r="J118" i="35"/>
  <c r="I118" i="35"/>
  <c r="K118" i="35" s="1"/>
  <c r="B119" i="35"/>
  <c r="L119" i="35"/>
  <c r="E120" i="35"/>
  <c r="I117" i="34"/>
  <c r="K117" i="34" s="1"/>
  <c r="B118" i="34"/>
  <c r="J117" i="34"/>
  <c r="E119" i="34"/>
  <c r="L118" i="34"/>
  <c r="J117" i="33"/>
  <c r="B118" i="33"/>
  <c r="I117" i="33"/>
  <c r="K117" i="33" s="1"/>
  <c r="E121" i="33"/>
  <c r="L120" i="33"/>
  <c r="E119" i="32"/>
  <c r="L118" i="32"/>
  <c r="J118" i="32"/>
  <c r="B119" i="32"/>
  <c r="I118" i="32"/>
  <c r="K118" i="32" s="1"/>
  <c r="E120" i="31"/>
  <c r="L119" i="31"/>
  <c r="J118" i="31"/>
  <c r="B119" i="31"/>
  <c r="I118" i="31"/>
  <c r="K118" i="31" s="1"/>
  <c r="E119" i="30"/>
  <c r="L118" i="30"/>
  <c r="J118" i="30"/>
  <c r="B119" i="30"/>
  <c r="I118" i="30"/>
  <c r="K118" i="30" s="1"/>
  <c r="B118" i="29"/>
  <c r="J117" i="29"/>
  <c r="I117" i="29"/>
  <c r="K117" i="29" s="1"/>
  <c r="L119" i="29"/>
  <c r="E120" i="29"/>
  <c r="I117" i="28"/>
  <c r="J117" i="28"/>
  <c r="B118" i="28"/>
  <c r="L117" i="28"/>
  <c r="E118" i="28"/>
  <c r="E118" i="27"/>
  <c r="L117" i="27"/>
  <c r="B119" i="27"/>
  <c r="J118" i="27"/>
  <c r="I118" i="27"/>
  <c r="K118" i="27" s="1"/>
  <c r="E123" i="26"/>
  <c r="L122" i="26"/>
  <c r="B118" i="26"/>
  <c r="J117" i="26"/>
  <c r="K117" i="26" s="1"/>
  <c r="I117" i="26"/>
  <c r="J117" i="25"/>
  <c r="B118" i="25"/>
  <c r="I117" i="25"/>
  <c r="K117" i="25" s="1"/>
  <c r="E119" i="25"/>
  <c r="L118" i="25"/>
  <c r="J117" i="24"/>
  <c r="B118" i="24"/>
  <c r="I117" i="24"/>
  <c r="K117" i="24"/>
  <c r="L118" i="24"/>
  <c r="E119" i="24"/>
  <c r="J117" i="23"/>
  <c r="B118" i="23"/>
  <c r="I117" i="23"/>
  <c r="K117" i="23" s="1"/>
  <c r="E118" i="23"/>
  <c r="L117" i="23"/>
  <c r="J118" i="22"/>
  <c r="B119" i="22"/>
  <c r="I118" i="22"/>
  <c r="K118" i="22" s="1"/>
  <c r="L118" i="22"/>
  <c r="E119" i="22"/>
  <c r="K119" i="39" l="1"/>
  <c r="K117" i="28"/>
  <c r="J120" i="39"/>
  <c r="B121" i="39"/>
  <c r="I120" i="39"/>
  <c r="E119" i="39"/>
  <c r="L118" i="39"/>
  <c r="L120" i="38"/>
  <c r="E121" i="38"/>
  <c r="J118" i="38"/>
  <c r="I118" i="38"/>
  <c r="K118" i="38" s="1"/>
  <c r="B119" i="38"/>
  <c r="E123" i="37"/>
  <c r="L122" i="37"/>
  <c r="J119" i="37"/>
  <c r="B120" i="37"/>
  <c r="I119" i="37"/>
  <c r="K119" i="37" s="1"/>
  <c r="B119" i="36"/>
  <c r="J118" i="36"/>
  <c r="I118" i="36"/>
  <c r="K118" i="36" s="1"/>
  <c r="E122" i="36"/>
  <c r="L121" i="36"/>
  <c r="I119" i="35"/>
  <c r="K119" i="35" s="1"/>
  <c r="B120" i="35"/>
  <c r="J119" i="35"/>
  <c r="L120" i="35"/>
  <c r="E121" i="35"/>
  <c r="J118" i="34"/>
  <c r="B119" i="34"/>
  <c r="I118" i="34"/>
  <c r="K118" i="34" s="1"/>
  <c r="L119" i="34"/>
  <c r="E120" i="34"/>
  <c r="J118" i="33"/>
  <c r="I118" i="33"/>
  <c r="B119" i="33"/>
  <c r="K118" i="33"/>
  <c r="L121" i="33"/>
  <c r="E122" i="33"/>
  <c r="B120" i="32"/>
  <c r="I119" i="32"/>
  <c r="K119" i="32" s="1"/>
  <c r="J119" i="32"/>
  <c r="L119" i="32"/>
  <c r="E120" i="32"/>
  <c r="J119" i="31"/>
  <c r="I119" i="31"/>
  <c r="K119" i="31" s="1"/>
  <c r="B120" i="31"/>
  <c r="L120" i="31"/>
  <c r="E121" i="31"/>
  <c r="J119" i="30"/>
  <c r="K119" i="30" s="1"/>
  <c r="B120" i="30"/>
  <c r="I119" i="30"/>
  <c r="L119" i="30"/>
  <c r="E120" i="30"/>
  <c r="E121" i="29"/>
  <c r="L120" i="29"/>
  <c r="J118" i="29"/>
  <c r="B119" i="29"/>
  <c r="I118" i="29"/>
  <c r="K118" i="29" s="1"/>
  <c r="J118" i="28"/>
  <c r="B119" i="28"/>
  <c r="I118" i="28"/>
  <c r="K118" i="28" s="1"/>
  <c r="E119" i="28"/>
  <c r="L118" i="28"/>
  <c r="J119" i="27"/>
  <c r="B120" i="27"/>
  <c r="I119" i="27"/>
  <c r="K119" i="27" s="1"/>
  <c r="L118" i="27"/>
  <c r="E119" i="27"/>
  <c r="J118" i="26"/>
  <c r="I118" i="26"/>
  <c r="K118" i="26" s="1"/>
  <c r="B119" i="26"/>
  <c r="L123" i="26"/>
  <c r="E124" i="26"/>
  <c r="J118" i="25"/>
  <c r="I118" i="25"/>
  <c r="K118" i="25" s="1"/>
  <c r="B119" i="25"/>
  <c r="L119" i="25"/>
  <c r="E120" i="25"/>
  <c r="E120" i="24"/>
  <c r="L119" i="24"/>
  <c r="B119" i="24"/>
  <c r="J118" i="24"/>
  <c r="I118" i="24"/>
  <c r="K118" i="24" s="1"/>
  <c r="J118" i="23"/>
  <c r="B119" i="23"/>
  <c r="I118" i="23"/>
  <c r="K118" i="23" s="1"/>
  <c r="L118" i="23"/>
  <c r="E119" i="23"/>
  <c r="J119" i="22"/>
  <c r="I119" i="22"/>
  <c r="K119" i="22" s="1"/>
  <c r="B120" i="22"/>
  <c r="E120" i="22"/>
  <c r="L119" i="22"/>
  <c r="K120" i="39" l="1"/>
  <c r="B122" i="39"/>
  <c r="J121" i="39"/>
  <c r="I121" i="39"/>
  <c r="K121" i="39" s="1"/>
  <c r="L119" i="39"/>
  <c r="E120" i="39"/>
  <c r="E122" i="38"/>
  <c r="L121" i="38"/>
  <c r="J119" i="38"/>
  <c r="I119" i="38"/>
  <c r="K119" i="38" s="1"/>
  <c r="B120" i="38"/>
  <c r="J120" i="37"/>
  <c r="I120" i="37"/>
  <c r="K120" i="37" s="1"/>
  <c r="B121" i="37"/>
  <c r="L123" i="37"/>
  <c r="E124" i="37"/>
  <c r="J119" i="36"/>
  <c r="B120" i="36"/>
  <c r="I119" i="36"/>
  <c r="K119" i="36" s="1"/>
  <c r="L122" i="36"/>
  <c r="E123" i="36"/>
  <c r="J120" i="35"/>
  <c r="I120" i="35"/>
  <c r="K120" i="35" s="1"/>
  <c r="B121" i="35"/>
  <c r="E122" i="35"/>
  <c r="L121" i="35"/>
  <c r="E121" i="34"/>
  <c r="L120" i="34"/>
  <c r="B120" i="34"/>
  <c r="J119" i="34"/>
  <c r="I119" i="34"/>
  <c r="K119" i="34" s="1"/>
  <c r="I119" i="33"/>
  <c r="K119" i="33" s="1"/>
  <c r="J119" i="33"/>
  <c r="B120" i="33"/>
  <c r="E123" i="33"/>
  <c r="L122" i="33"/>
  <c r="E121" i="32"/>
  <c r="L120" i="32"/>
  <c r="J120" i="32"/>
  <c r="B121" i="32"/>
  <c r="I120" i="32"/>
  <c r="K120" i="32" s="1"/>
  <c r="J120" i="31"/>
  <c r="I120" i="31"/>
  <c r="K120" i="31" s="1"/>
  <c r="B121" i="31"/>
  <c r="E122" i="31"/>
  <c r="L121" i="31"/>
  <c r="E121" i="30"/>
  <c r="L120" i="30"/>
  <c r="J120" i="30"/>
  <c r="I120" i="30"/>
  <c r="B121" i="30"/>
  <c r="K120" i="30"/>
  <c r="J119" i="29"/>
  <c r="I119" i="29"/>
  <c r="K119" i="29" s="1"/>
  <c r="B120" i="29"/>
  <c r="L121" i="29"/>
  <c r="E122" i="29"/>
  <c r="B120" i="28"/>
  <c r="J119" i="28"/>
  <c r="I119" i="28"/>
  <c r="K119" i="28" s="1"/>
  <c r="L119" i="28"/>
  <c r="E120" i="28"/>
  <c r="E120" i="27"/>
  <c r="L119" i="27"/>
  <c r="J120" i="27"/>
  <c r="I120" i="27"/>
  <c r="K120" i="27" s="1"/>
  <c r="B121" i="27"/>
  <c r="B120" i="26"/>
  <c r="I119" i="26"/>
  <c r="K119" i="26" s="1"/>
  <c r="J119" i="26"/>
  <c r="E125" i="26"/>
  <c r="L124" i="26"/>
  <c r="I119" i="25"/>
  <c r="K119" i="25" s="1"/>
  <c r="J119" i="25"/>
  <c r="B120" i="25"/>
  <c r="E121" i="25"/>
  <c r="L120" i="25"/>
  <c r="J119" i="24"/>
  <c r="B120" i="24"/>
  <c r="I119" i="24"/>
  <c r="K119" i="24" s="1"/>
  <c r="L120" i="24"/>
  <c r="E121" i="24"/>
  <c r="J119" i="23"/>
  <c r="I119" i="23"/>
  <c r="K119" i="23" s="1"/>
  <c r="B120" i="23"/>
  <c r="E120" i="23"/>
  <c r="L119" i="23"/>
  <c r="J120" i="22"/>
  <c r="I120" i="22"/>
  <c r="K120" i="22" s="1"/>
  <c r="B121" i="22"/>
  <c r="L120" i="22"/>
  <c r="E121" i="22"/>
  <c r="E121" i="39" l="1"/>
  <c r="L120" i="39"/>
  <c r="J122" i="39"/>
  <c r="I122" i="39"/>
  <c r="K122" i="39" s="1"/>
  <c r="B123" i="39"/>
  <c r="J120" i="38"/>
  <c r="I120" i="38"/>
  <c r="K120" i="38" s="1"/>
  <c r="B121" i="38"/>
  <c r="L122" i="38"/>
  <c r="E123" i="38"/>
  <c r="I121" i="37"/>
  <c r="K121" i="37"/>
  <c r="J121" i="37"/>
  <c r="B122" i="37"/>
  <c r="E125" i="37"/>
  <c r="L124" i="37"/>
  <c r="E124" i="36"/>
  <c r="L123" i="36"/>
  <c r="J120" i="36"/>
  <c r="I120" i="36"/>
  <c r="B121" i="36"/>
  <c r="J121" i="35"/>
  <c r="B122" i="35"/>
  <c r="I121" i="35"/>
  <c r="K121" i="35" s="1"/>
  <c r="L122" i="35"/>
  <c r="E123" i="35"/>
  <c r="J120" i="34"/>
  <c r="I120" i="34"/>
  <c r="K120" i="34" s="1"/>
  <c r="B121" i="34"/>
  <c r="L121" i="34"/>
  <c r="E122" i="34"/>
  <c r="J120" i="33"/>
  <c r="B121" i="33"/>
  <c r="I120" i="33"/>
  <c r="K120" i="33" s="1"/>
  <c r="L123" i="33"/>
  <c r="E124" i="33"/>
  <c r="J121" i="32"/>
  <c r="B122" i="32"/>
  <c r="I121" i="32"/>
  <c r="K121" i="32" s="1"/>
  <c r="L121" i="32"/>
  <c r="E122" i="32"/>
  <c r="J121" i="31"/>
  <c r="B122" i="31"/>
  <c r="I121" i="31"/>
  <c r="K121" i="31"/>
  <c r="L122" i="31"/>
  <c r="E123" i="31"/>
  <c r="I121" i="30"/>
  <c r="K121" i="30"/>
  <c r="B122" i="30"/>
  <c r="J121" i="30"/>
  <c r="L121" i="30"/>
  <c r="E122" i="30"/>
  <c r="J120" i="29"/>
  <c r="I120" i="29"/>
  <c r="K120" i="29" s="1"/>
  <c r="B121" i="29"/>
  <c r="E123" i="29"/>
  <c r="L122" i="29"/>
  <c r="E121" i="28"/>
  <c r="L120" i="28"/>
  <c r="J120" i="28"/>
  <c r="I120" i="28"/>
  <c r="K120" i="28" s="1"/>
  <c r="B121" i="28"/>
  <c r="J121" i="27"/>
  <c r="B122" i="27"/>
  <c r="I121" i="27"/>
  <c r="K121" i="27" s="1"/>
  <c r="L120" i="27"/>
  <c r="E121" i="27"/>
  <c r="J120" i="26"/>
  <c r="B121" i="26"/>
  <c r="I120" i="26"/>
  <c r="K120" i="26" s="1"/>
  <c r="L125" i="26"/>
  <c r="E126" i="26"/>
  <c r="J120" i="25"/>
  <c r="B121" i="25"/>
  <c r="I120" i="25"/>
  <c r="K120" i="25" s="1"/>
  <c r="L121" i="25"/>
  <c r="E122" i="25"/>
  <c r="E122" i="24"/>
  <c r="L121" i="24"/>
  <c r="J120" i="24"/>
  <c r="I120" i="24"/>
  <c r="B121" i="24"/>
  <c r="L120" i="23"/>
  <c r="E121" i="23"/>
  <c r="J120" i="23"/>
  <c r="I120" i="23"/>
  <c r="B121" i="23"/>
  <c r="J121" i="22"/>
  <c r="B122" i="22"/>
  <c r="I121" i="22"/>
  <c r="K121" i="22" s="1"/>
  <c r="E122" i="22"/>
  <c r="L121" i="22"/>
  <c r="K120" i="36" l="1"/>
  <c r="K120" i="24"/>
  <c r="K120" i="23"/>
  <c r="I123" i="39"/>
  <c r="B124" i="39"/>
  <c r="J123" i="39"/>
  <c r="L121" i="39"/>
  <c r="E122" i="39"/>
  <c r="E124" i="38"/>
  <c r="L123" i="38"/>
  <c r="J121" i="38"/>
  <c r="B122" i="38"/>
  <c r="I121" i="38"/>
  <c r="K121" i="38"/>
  <c r="J122" i="37"/>
  <c r="B123" i="37"/>
  <c r="I122" i="37"/>
  <c r="K122" i="37" s="1"/>
  <c r="L125" i="37"/>
  <c r="E126" i="37"/>
  <c r="J121" i="36"/>
  <c r="B122" i="36"/>
  <c r="I121" i="36"/>
  <c r="K121" i="36" s="1"/>
  <c r="L124" i="36"/>
  <c r="E125" i="36"/>
  <c r="E124" i="35"/>
  <c r="L123" i="35"/>
  <c r="J122" i="35"/>
  <c r="B123" i="35"/>
  <c r="I122" i="35"/>
  <c r="K122" i="35" s="1"/>
  <c r="E123" i="34"/>
  <c r="L122" i="34"/>
  <c r="I121" i="34"/>
  <c r="K121" i="34" s="1"/>
  <c r="J121" i="34"/>
  <c r="B122" i="34"/>
  <c r="L124" i="33"/>
  <c r="E125" i="33"/>
  <c r="B122" i="33"/>
  <c r="J121" i="33"/>
  <c r="I121" i="33"/>
  <c r="K121" i="33"/>
  <c r="E123" i="32"/>
  <c r="L122" i="32"/>
  <c r="J122" i="32"/>
  <c r="I122" i="32"/>
  <c r="K122" i="32" s="1"/>
  <c r="B123" i="32"/>
  <c r="E124" i="31"/>
  <c r="L123" i="31"/>
  <c r="J122" i="31"/>
  <c r="B123" i="31"/>
  <c r="I122" i="31"/>
  <c r="K122" i="31" s="1"/>
  <c r="L122" i="30"/>
  <c r="E123" i="30"/>
  <c r="J122" i="30"/>
  <c r="B123" i="30"/>
  <c r="I122" i="30"/>
  <c r="K122" i="30" s="1"/>
  <c r="I121" i="29"/>
  <c r="K121" i="29" s="1"/>
  <c r="J121" i="29"/>
  <c r="B122" i="29"/>
  <c r="L123" i="29"/>
  <c r="E124" i="29"/>
  <c r="J121" i="28"/>
  <c r="B122" i="28"/>
  <c r="I121" i="28"/>
  <c r="E122" i="28"/>
  <c r="L121" i="28"/>
  <c r="E122" i="27"/>
  <c r="L121" i="27"/>
  <c r="B123" i="27"/>
  <c r="J122" i="27"/>
  <c r="I122" i="27"/>
  <c r="K122" i="27" s="1"/>
  <c r="J121" i="26"/>
  <c r="B122" i="26"/>
  <c r="I121" i="26"/>
  <c r="K121" i="26" s="1"/>
  <c r="E127" i="26"/>
  <c r="L126" i="26"/>
  <c r="E123" i="25"/>
  <c r="L122" i="25"/>
  <c r="B122" i="25"/>
  <c r="J121" i="25"/>
  <c r="I121" i="25"/>
  <c r="K121" i="25" s="1"/>
  <c r="J121" i="24"/>
  <c r="B122" i="24"/>
  <c r="I121" i="24"/>
  <c r="K121" i="24"/>
  <c r="L122" i="24"/>
  <c r="E123" i="24"/>
  <c r="J121" i="23"/>
  <c r="B122" i="23"/>
  <c r="I121" i="23"/>
  <c r="K121" i="23"/>
  <c r="E122" i="23"/>
  <c r="L121" i="23"/>
  <c r="J122" i="22"/>
  <c r="B123" i="22"/>
  <c r="I122" i="22"/>
  <c r="K122" i="22" s="1"/>
  <c r="L122" i="22"/>
  <c r="E123" i="22"/>
  <c r="K123" i="39" l="1"/>
  <c r="K121" i="28"/>
  <c r="J124" i="39"/>
  <c r="B125" i="39"/>
  <c r="I124" i="39"/>
  <c r="E123" i="39"/>
  <c r="L122" i="39"/>
  <c r="J122" i="38"/>
  <c r="B123" i="38"/>
  <c r="I122" i="38"/>
  <c r="K122" i="38" s="1"/>
  <c r="L124" i="38"/>
  <c r="E125" i="38"/>
  <c r="E127" i="37"/>
  <c r="L126" i="37"/>
  <c r="B124" i="37"/>
  <c r="J123" i="37"/>
  <c r="I123" i="37"/>
  <c r="K123" i="37" s="1"/>
  <c r="E126" i="36"/>
  <c r="L125" i="36"/>
  <c r="B123" i="36"/>
  <c r="J122" i="36"/>
  <c r="I122" i="36"/>
  <c r="K122" i="36" s="1"/>
  <c r="J123" i="35"/>
  <c r="I123" i="35"/>
  <c r="K123" i="35" s="1"/>
  <c r="B124" i="35"/>
  <c r="L124" i="35"/>
  <c r="E125" i="35"/>
  <c r="J122" i="34"/>
  <c r="B123" i="34"/>
  <c r="I122" i="34"/>
  <c r="K122" i="34" s="1"/>
  <c r="L123" i="34"/>
  <c r="E124" i="34"/>
  <c r="J122" i="33"/>
  <c r="I122" i="33"/>
  <c r="K122" i="33" s="1"/>
  <c r="B123" i="33"/>
  <c r="E126" i="33"/>
  <c r="L125" i="33"/>
  <c r="I123" i="32"/>
  <c r="J123" i="32"/>
  <c r="K123" i="32" s="1"/>
  <c r="B124" i="32"/>
  <c r="L123" i="32"/>
  <c r="E124" i="32"/>
  <c r="J123" i="31"/>
  <c r="I123" i="31"/>
  <c r="K123" i="31" s="1"/>
  <c r="B124" i="31"/>
  <c r="L124" i="31"/>
  <c r="E125" i="31"/>
  <c r="E124" i="30"/>
  <c r="L123" i="30"/>
  <c r="J123" i="30"/>
  <c r="I123" i="30"/>
  <c r="K123" i="30" s="1"/>
  <c r="B124" i="30"/>
  <c r="E125" i="29"/>
  <c r="L124" i="29"/>
  <c r="J122" i="29"/>
  <c r="B123" i="29"/>
  <c r="I122" i="29"/>
  <c r="K122" i="29" s="1"/>
  <c r="J122" i="28"/>
  <c r="I122" i="28"/>
  <c r="K122" i="28" s="1"/>
  <c r="B123" i="28"/>
  <c r="L122" i="28"/>
  <c r="E123" i="28"/>
  <c r="J123" i="27"/>
  <c r="B124" i="27"/>
  <c r="I123" i="27"/>
  <c r="K123" i="27" s="1"/>
  <c r="L122" i="27"/>
  <c r="E123" i="27"/>
  <c r="J122" i="26"/>
  <c r="I122" i="26"/>
  <c r="K122" i="26" s="1"/>
  <c r="B123" i="26"/>
  <c r="L127" i="26"/>
  <c r="E128" i="26"/>
  <c r="J122" i="25"/>
  <c r="I122" i="25"/>
  <c r="K122" i="25" s="1"/>
  <c r="B123" i="25"/>
  <c r="L123" i="25"/>
  <c r="E124" i="25"/>
  <c r="E124" i="24"/>
  <c r="L123" i="24"/>
  <c r="B123" i="24"/>
  <c r="J122" i="24"/>
  <c r="I122" i="24"/>
  <c r="K122" i="24" s="1"/>
  <c r="J122" i="23"/>
  <c r="B123" i="23"/>
  <c r="I122" i="23"/>
  <c r="K122" i="23" s="1"/>
  <c r="L122" i="23"/>
  <c r="E123" i="23"/>
  <c r="J123" i="22"/>
  <c r="I123" i="22"/>
  <c r="K123" i="22" s="1"/>
  <c r="B124" i="22"/>
  <c r="E124" i="22"/>
  <c r="L123" i="22"/>
  <c r="K124" i="39" l="1"/>
  <c r="J125" i="39"/>
  <c r="B126" i="39"/>
  <c r="I125" i="39"/>
  <c r="K125" i="39" s="1"/>
  <c r="L123" i="39"/>
  <c r="E124" i="39"/>
  <c r="J123" i="38"/>
  <c r="K123" i="38" s="1"/>
  <c r="I123" i="38"/>
  <c r="B124" i="38"/>
  <c r="E126" i="38"/>
  <c r="L125" i="38"/>
  <c r="J124" i="37"/>
  <c r="I124" i="37"/>
  <c r="K124" i="37" s="1"/>
  <c r="B125" i="37"/>
  <c r="L127" i="37"/>
  <c r="E128" i="37"/>
  <c r="J123" i="36"/>
  <c r="B124" i="36"/>
  <c r="I123" i="36"/>
  <c r="K123" i="36" s="1"/>
  <c r="L126" i="36"/>
  <c r="E127" i="36"/>
  <c r="J124" i="35"/>
  <c r="B125" i="35"/>
  <c r="I124" i="35"/>
  <c r="K124" i="35" s="1"/>
  <c r="E126" i="35"/>
  <c r="L125" i="35"/>
  <c r="E125" i="34"/>
  <c r="L124" i="34"/>
  <c r="J123" i="34"/>
  <c r="B124" i="34"/>
  <c r="I123" i="34"/>
  <c r="K123" i="34"/>
  <c r="I123" i="33"/>
  <c r="K123" i="33" s="1"/>
  <c r="B124" i="33"/>
  <c r="J123" i="33"/>
  <c r="L126" i="33"/>
  <c r="E127" i="33"/>
  <c r="J124" i="32"/>
  <c r="B125" i="32"/>
  <c r="I124" i="32"/>
  <c r="K124" i="32" s="1"/>
  <c r="E125" i="32"/>
  <c r="L124" i="32"/>
  <c r="J124" i="31"/>
  <c r="K124" i="31"/>
  <c r="I124" i="31"/>
  <c r="B125" i="31"/>
  <c r="E126" i="31"/>
  <c r="L125" i="31"/>
  <c r="J124" i="30"/>
  <c r="I124" i="30"/>
  <c r="K124" i="30" s="1"/>
  <c r="B125" i="30"/>
  <c r="L124" i="30"/>
  <c r="E125" i="30"/>
  <c r="B124" i="29"/>
  <c r="K123" i="29"/>
  <c r="J123" i="29"/>
  <c r="I123" i="29"/>
  <c r="L125" i="29"/>
  <c r="E126" i="29"/>
  <c r="E124" i="28"/>
  <c r="L123" i="28"/>
  <c r="J123" i="28"/>
  <c r="I123" i="28"/>
  <c r="K123" i="28" s="1"/>
  <c r="B124" i="28"/>
  <c r="E124" i="27"/>
  <c r="L123" i="27"/>
  <c r="J124" i="27"/>
  <c r="I124" i="27"/>
  <c r="B125" i="27"/>
  <c r="I123" i="26"/>
  <c r="J123" i="26"/>
  <c r="B124" i="26"/>
  <c r="E129" i="26"/>
  <c r="L128" i="26"/>
  <c r="E125" i="25"/>
  <c r="L124" i="25"/>
  <c r="I123" i="25"/>
  <c r="K123" i="25" s="1"/>
  <c r="B124" i="25"/>
  <c r="J123" i="25"/>
  <c r="J123" i="24"/>
  <c r="B124" i="24"/>
  <c r="I123" i="24"/>
  <c r="K123" i="24" s="1"/>
  <c r="L124" i="24"/>
  <c r="E125" i="24"/>
  <c r="J123" i="23"/>
  <c r="I123" i="23"/>
  <c r="B124" i="23"/>
  <c r="K123" i="23"/>
  <c r="E124" i="23"/>
  <c r="L123" i="23"/>
  <c r="J124" i="22"/>
  <c r="B125" i="22"/>
  <c r="I124" i="22"/>
  <c r="K124" i="22" s="1"/>
  <c r="L124" i="22"/>
  <c r="E125" i="22"/>
  <c r="K124" i="27" l="1"/>
  <c r="K123" i="26"/>
  <c r="E125" i="39"/>
  <c r="L124" i="39"/>
  <c r="J126" i="39"/>
  <c r="I126" i="39"/>
  <c r="K126" i="39" s="1"/>
  <c r="B127" i="39"/>
  <c r="L126" i="38"/>
  <c r="E127" i="38"/>
  <c r="J124" i="38"/>
  <c r="B125" i="38"/>
  <c r="I124" i="38"/>
  <c r="K124" i="38" s="1"/>
  <c r="I125" i="37"/>
  <c r="K125" i="37" s="1"/>
  <c r="B126" i="37"/>
  <c r="J125" i="37"/>
  <c r="E129" i="37"/>
  <c r="L128" i="37"/>
  <c r="E128" i="36"/>
  <c r="L127" i="36"/>
  <c r="J124" i="36"/>
  <c r="I124" i="36"/>
  <c r="B125" i="36"/>
  <c r="J125" i="35"/>
  <c r="B126" i="35"/>
  <c r="I125" i="35"/>
  <c r="K125" i="35" s="1"/>
  <c r="L126" i="35"/>
  <c r="E127" i="35"/>
  <c r="J124" i="34"/>
  <c r="I124" i="34"/>
  <c r="K124" i="34" s="1"/>
  <c r="B125" i="34"/>
  <c r="L125" i="34"/>
  <c r="E126" i="34"/>
  <c r="J124" i="33"/>
  <c r="K124" i="33"/>
  <c r="B125" i="33"/>
  <c r="I124" i="33"/>
  <c r="E128" i="33"/>
  <c r="L127" i="33"/>
  <c r="B126" i="32"/>
  <c r="K125" i="32"/>
  <c r="I125" i="32"/>
  <c r="J125" i="32"/>
  <c r="L125" i="32"/>
  <c r="E126" i="32"/>
  <c r="J125" i="31"/>
  <c r="B126" i="31"/>
  <c r="I125" i="31"/>
  <c r="K125" i="31"/>
  <c r="L126" i="31"/>
  <c r="E127" i="31"/>
  <c r="E126" i="30"/>
  <c r="L125" i="30"/>
  <c r="J125" i="30"/>
  <c r="B126" i="30"/>
  <c r="I125" i="30"/>
  <c r="K125" i="30"/>
  <c r="E127" i="29"/>
  <c r="L126" i="29"/>
  <c r="J124" i="29"/>
  <c r="B125" i="29"/>
  <c r="I124" i="29"/>
  <c r="K124" i="29" s="1"/>
  <c r="J124" i="28"/>
  <c r="B125" i="28"/>
  <c r="I124" i="28"/>
  <c r="K124" i="28" s="1"/>
  <c r="L124" i="28"/>
  <c r="E125" i="28"/>
  <c r="J125" i="27"/>
  <c r="B126" i="27"/>
  <c r="I125" i="27"/>
  <c r="K125" i="27" s="1"/>
  <c r="L124" i="27"/>
  <c r="E125" i="27"/>
  <c r="J124" i="26"/>
  <c r="B125" i="26"/>
  <c r="I124" i="26"/>
  <c r="K124" i="26" s="1"/>
  <c r="L129" i="26"/>
  <c r="E130" i="26"/>
  <c r="J124" i="25"/>
  <c r="K124" i="25"/>
  <c r="B125" i="25"/>
  <c r="I124" i="25"/>
  <c r="L125" i="25"/>
  <c r="E126" i="25"/>
  <c r="E126" i="24"/>
  <c r="L125" i="24"/>
  <c r="J124" i="24"/>
  <c r="I124" i="24"/>
  <c r="K124" i="24" s="1"/>
  <c r="B125" i="24"/>
  <c r="J124" i="23"/>
  <c r="B125" i="23"/>
  <c r="I124" i="23"/>
  <c r="K124" i="23" s="1"/>
  <c r="L124" i="23"/>
  <c r="E125" i="23"/>
  <c r="J125" i="22"/>
  <c r="B126" i="22"/>
  <c r="I125" i="22"/>
  <c r="E126" i="22"/>
  <c r="L125" i="22"/>
  <c r="K124" i="36" l="1"/>
  <c r="I127" i="39"/>
  <c r="B128" i="39"/>
  <c r="J127" i="39"/>
  <c r="L125" i="39"/>
  <c r="E126" i="39"/>
  <c r="E128" i="38"/>
  <c r="L127" i="38"/>
  <c r="J125" i="38"/>
  <c r="B126" i="38"/>
  <c r="I125" i="38"/>
  <c r="K125" i="38" s="1"/>
  <c r="J126" i="37"/>
  <c r="B127" i="37"/>
  <c r="I126" i="37"/>
  <c r="K126" i="37" s="1"/>
  <c r="L129" i="37"/>
  <c r="E130" i="37"/>
  <c r="J125" i="36"/>
  <c r="B126" i="36"/>
  <c r="I125" i="36"/>
  <c r="K125" i="36" s="1"/>
  <c r="L128" i="36"/>
  <c r="E129" i="36"/>
  <c r="E128" i="35"/>
  <c r="L127" i="35"/>
  <c r="J126" i="35"/>
  <c r="B127" i="35"/>
  <c r="I126" i="35"/>
  <c r="K126" i="35" s="1"/>
  <c r="E127" i="34"/>
  <c r="L126" i="34"/>
  <c r="I125" i="34"/>
  <c r="B126" i="34"/>
  <c r="J125" i="34"/>
  <c r="K125" i="34" s="1"/>
  <c r="J125" i="33"/>
  <c r="B126" i="33"/>
  <c r="I125" i="33"/>
  <c r="K125" i="33"/>
  <c r="L128" i="33"/>
  <c r="E129" i="33"/>
  <c r="E127" i="32"/>
  <c r="L126" i="32"/>
  <c r="J126" i="32"/>
  <c r="B127" i="32"/>
  <c r="I126" i="32"/>
  <c r="K126" i="32" s="1"/>
  <c r="E128" i="31"/>
  <c r="L127" i="31"/>
  <c r="J126" i="31"/>
  <c r="B127" i="31"/>
  <c r="I126" i="31"/>
  <c r="K126" i="31" s="1"/>
  <c r="L126" i="30"/>
  <c r="E127" i="30"/>
  <c r="J126" i="30"/>
  <c r="B127" i="30"/>
  <c r="I126" i="30"/>
  <c r="K126" i="30" s="1"/>
  <c r="I125" i="29"/>
  <c r="K125" i="29" s="1"/>
  <c r="B126" i="29"/>
  <c r="J125" i="29"/>
  <c r="L127" i="29"/>
  <c r="E128" i="29"/>
  <c r="E126" i="28"/>
  <c r="L125" i="28"/>
  <c r="J125" i="28"/>
  <c r="B126" i="28"/>
  <c r="I125" i="28"/>
  <c r="K125" i="28"/>
  <c r="E126" i="27"/>
  <c r="L125" i="27"/>
  <c r="B127" i="27"/>
  <c r="J126" i="27"/>
  <c r="I126" i="27"/>
  <c r="K126" i="27" s="1"/>
  <c r="E131" i="26"/>
  <c r="L130" i="26"/>
  <c r="B126" i="26"/>
  <c r="I125" i="26"/>
  <c r="K125" i="26" s="1"/>
  <c r="J125" i="26"/>
  <c r="J125" i="25"/>
  <c r="B126" i="25"/>
  <c r="I125" i="25"/>
  <c r="K125" i="25" s="1"/>
  <c r="E127" i="25"/>
  <c r="L126" i="25"/>
  <c r="J125" i="24"/>
  <c r="B126" i="24"/>
  <c r="I125" i="24"/>
  <c r="K125" i="24" s="1"/>
  <c r="L126" i="24"/>
  <c r="E127" i="24"/>
  <c r="J125" i="23"/>
  <c r="B126" i="23"/>
  <c r="I125" i="23"/>
  <c r="K125" i="23" s="1"/>
  <c r="E126" i="23"/>
  <c r="L125" i="23"/>
  <c r="K125" i="22"/>
  <c r="L126" i="22"/>
  <c r="E127" i="22"/>
  <c r="J126" i="22"/>
  <c r="B127" i="22"/>
  <c r="I126" i="22"/>
  <c r="K126" i="22" s="1"/>
  <c r="K127" i="39" l="1"/>
  <c r="J128" i="39"/>
  <c r="B129" i="39"/>
  <c r="I128" i="39"/>
  <c r="E127" i="39"/>
  <c r="L126" i="39"/>
  <c r="J126" i="38"/>
  <c r="B127" i="38"/>
  <c r="I126" i="38"/>
  <c r="K126" i="38" s="1"/>
  <c r="L128" i="38"/>
  <c r="E129" i="38"/>
  <c r="L130" i="37"/>
  <c r="E131" i="37"/>
  <c r="J127" i="37"/>
  <c r="B128" i="37"/>
  <c r="I127" i="37"/>
  <c r="K127" i="37"/>
  <c r="E130" i="36"/>
  <c r="L129" i="36"/>
  <c r="B127" i="36"/>
  <c r="J126" i="36"/>
  <c r="I126" i="36"/>
  <c r="K126" i="36" s="1"/>
  <c r="J127" i="35"/>
  <c r="I127" i="35"/>
  <c r="K127" i="35" s="1"/>
  <c r="B128" i="35"/>
  <c r="L128" i="35"/>
  <c r="E129" i="35"/>
  <c r="J126" i="34"/>
  <c r="B127" i="34"/>
  <c r="I126" i="34"/>
  <c r="K126" i="34" s="1"/>
  <c r="L127" i="34"/>
  <c r="E128" i="34"/>
  <c r="E130" i="33"/>
  <c r="L129" i="33"/>
  <c r="J126" i="33"/>
  <c r="B127" i="33"/>
  <c r="I126" i="33"/>
  <c r="K126" i="33" s="1"/>
  <c r="B128" i="32"/>
  <c r="J127" i="32"/>
  <c r="I127" i="32"/>
  <c r="K127" i="32" s="1"/>
  <c r="L127" i="32"/>
  <c r="E128" i="32"/>
  <c r="J127" i="31"/>
  <c r="I127" i="31"/>
  <c r="K127" i="31" s="1"/>
  <c r="B128" i="31"/>
  <c r="L128" i="31"/>
  <c r="E129" i="31"/>
  <c r="E128" i="30"/>
  <c r="L127" i="30"/>
  <c r="J127" i="30"/>
  <c r="I127" i="30"/>
  <c r="K127" i="30" s="1"/>
  <c r="B128" i="30"/>
  <c r="J126" i="29"/>
  <c r="I126" i="29"/>
  <c r="K126" i="29" s="1"/>
  <c r="B127" i="29"/>
  <c r="E129" i="29"/>
  <c r="L128" i="29"/>
  <c r="L126" i="28"/>
  <c r="E127" i="28"/>
  <c r="J126" i="28"/>
  <c r="I126" i="28"/>
  <c r="K126" i="28" s="1"/>
  <c r="B127" i="28"/>
  <c r="J127" i="27"/>
  <c r="B128" i="27"/>
  <c r="I127" i="27"/>
  <c r="K127" i="27" s="1"/>
  <c r="L126" i="27"/>
  <c r="E127" i="27"/>
  <c r="J126" i="26"/>
  <c r="B127" i="26"/>
  <c r="I126" i="26"/>
  <c r="K126" i="26" s="1"/>
  <c r="L131" i="26"/>
  <c r="E132" i="26"/>
  <c r="J126" i="25"/>
  <c r="I126" i="25"/>
  <c r="K126" i="25" s="1"/>
  <c r="B127" i="25"/>
  <c r="L127" i="25"/>
  <c r="E128" i="25"/>
  <c r="E128" i="24"/>
  <c r="L127" i="24"/>
  <c r="B127" i="24"/>
  <c r="J126" i="24"/>
  <c r="I126" i="24"/>
  <c r="K126" i="24" s="1"/>
  <c r="J126" i="23"/>
  <c r="K126" i="23"/>
  <c r="B127" i="23"/>
  <c r="I126" i="23"/>
  <c r="L126" i="23"/>
  <c r="E127" i="23"/>
  <c r="J127" i="22"/>
  <c r="I127" i="22"/>
  <c r="K127" i="22" s="1"/>
  <c r="B128" i="22"/>
  <c r="E128" i="22"/>
  <c r="L127" i="22"/>
  <c r="K128" i="39" l="1"/>
  <c r="B130" i="39"/>
  <c r="J129" i="39"/>
  <c r="I129" i="39"/>
  <c r="L127" i="39"/>
  <c r="E128" i="39"/>
  <c r="J127" i="38"/>
  <c r="I127" i="38"/>
  <c r="K127" i="38" s="1"/>
  <c r="B128" i="38"/>
  <c r="E130" i="38"/>
  <c r="L129" i="38"/>
  <c r="E132" i="37"/>
  <c r="L131" i="37"/>
  <c r="J128" i="37"/>
  <c r="I128" i="37"/>
  <c r="K128" i="37" s="1"/>
  <c r="B129" i="37"/>
  <c r="J127" i="36"/>
  <c r="B128" i="36"/>
  <c r="I127" i="36"/>
  <c r="K127" i="36" s="1"/>
  <c r="L130" i="36"/>
  <c r="E131" i="36"/>
  <c r="J128" i="35"/>
  <c r="I128" i="35"/>
  <c r="K128" i="35" s="1"/>
  <c r="B129" i="35"/>
  <c r="E130" i="35"/>
  <c r="L129" i="35"/>
  <c r="E129" i="34"/>
  <c r="L128" i="34"/>
  <c r="B128" i="34"/>
  <c r="J127" i="34"/>
  <c r="I127" i="34"/>
  <c r="K127" i="34" s="1"/>
  <c r="J127" i="33"/>
  <c r="I127" i="33"/>
  <c r="K127" i="33" s="1"/>
  <c r="B128" i="33"/>
  <c r="L130" i="33"/>
  <c r="E131" i="33"/>
  <c r="E129" i="32"/>
  <c r="L128" i="32"/>
  <c r="J128" i="32"/>
  <c r="I128" i="32"/>
  <c r="K128" i="32" s="1"/>
  <c r="B129" i="32"/>
  <c r="J128" i="31"/>
  <c r="I128" i="31"/>
  <c r="K128" i="31" s="1"/>
  <c r="B129" i="31"/>
  <c r="E130" i="31"/>
  <c r="L129" i="31"/>
  <c r="J128" i="30"/>
  <c r="I128" i="30"/>
  <c r="K128" i="30" s="1"/>
  <c r="B129" i="30"/>
  <c r="L128" i="30"/>
  <c r="E129" i="30"/>
  <c r="J127" i="29"/>
  <c r="I127" i="29"/>
  <c r="K127" i="29" s="1"/>
  <c r="B128" i="29"/>
  <c r="L129" i="29"/>
  <c r="E130" i="29"/>
  <c r="J127" i="28"/>
  <c r="I127" i="28"/>
  <c r="K127" i="28" s="1"/>
  <c r="B128" i="28"/>
  <c r="E128" i="28"/>
  <c r="L127" i="28"/>
  <c r="E128" i="27"/>
  <c r="L127" i="27"/>
  <c r="J128" i="27"/>
  <c r="I128" i="27"/>
  <c r="B129" i="27"/>
  <c r="E133" i="26"/>
  <c r="L132" i="26"/>
  <c r="J127" i="26"/>
  <c r="B128" i="26"/>
  <c r="I127" i="26"/>
  <c r="K127" i="26" s="1"/>
  <c r="I127" i="25"/>
  <c r="B128" i="25"/>
  <c r="J127" i="25"/>
  <c r="K127" i="25" s="1"/>
  <c r="E129" i="25"/>
  <c r="L128" i="25"/>
  <c r="J127" i="24"/>
  <c r="B128" i="24"/>
  <c r="I127" i="24"/>
  <c r="K127" i="24" s="1"/>
  <c r="L128" i="24"/>
  <c r="E129" i="24"/>
  <c r="J127" i="23"/>
  <c r="I127" i="23"/>
  <c r="K127" i="23" s="1"/>
  <c r="B128" i="23"/>
  <c r="E128" i="23"/>
  <c r="L127" i="23"/>
  <c r="J128" i="22"/>
  <c r="I128" i="22"/>
  <c r="K128" i="22" s="1"/>
  <c r="B129" i="22"/>
  <c r="L128" i="22"/>
  <c r="E129" i="22"/>
  <c r="K129" i="39" l="1"/>
  <c r="K128" i="27"/>
  <c r="E129" i="39"/>
  <c r="L128" i="39"/>
  <c r="J130" i="39"/>
  <c r="I130" i="39"/>
  <c r="K130" i="39" s="1"/>
  <c r="B131" i="39"/>
  <c r="J128" i="38"/>
  <c r="I128" i="38"/>
  <c r="K128" i="38" s="1"/>
  <c r="B129" i="38"/>
  <c r="L130" i="38"/>
  <c r="E131" i="38"/>
  <c r="I129" i="37"/>
  <c r="K129" i="37"/>
  <c r="J129" i="37"/>
  <c r="B130" i="37"/>
  <c r="L132" i="37"/>
  <c r="E133" i="37"/>
  <c r="E132" i="36"/>
  <c r="L131" i="36"/>
  <c r="J128" i="36"/>
  <c r="I128" i="36"/>
  <c r="K128" i="36" s="1"/>
  <c r="B129" i="36"/>
  <c r="J129" i="35"/>
  <c r="B130" i="35"/>
  <c r="I129" i="35"/>
  <c r="K129" i="35"/>
  <c r="L130" i="35"/>
  <c r="E131" i="35"/>
  <c r="J128" i="34"/>
  <c r="I128" i="34"/>
  <c r="K128" i="34" s="1"/>
  <c r="B129" i="34"/>
  <c r="L129" i="34"/>
  <c r="E130" i="34"/>
  <c r="J128" i="33"/>
  <c r="B129" i="33"/>
  <c r="I128" i="33"/>
  <c r="K128" i="33" s="1"/>
  <c r="E132" i="33"/>
  <c r="L131" i="33"/>
  <c r="J129" i="32"/>
  <c r="I129" i="32"/>
  <c r="K129" i="32" s="1"/>
  <c r="B130" i="32"/>
  <c r="L129" i="32"/>
  <c r="E130" i="32"/>
  <c r="J129" i="31"/>
  <c r="B130" i="31"/>
  <c r="I129" i="31"/>
  <c r="K129" i="31"/>
  <c r="L130" i="31"/>
  <c r="E131" i="31"/>
  <c r="E130" i="30"/>
  <c r="L129" i="30"/>
  <c r="J129" i="30"/>
  <c r="B130" i="30"/>
  <c r="I129" i="30"/>
  <c r="K129" i="30"/>
  <c r="J128" i="29"/>
  <c r="I128" i="29"/>
  <c r="K128" i="29" s="1"/>
  <c r="B129" i="29"/>
  <c r="E131" i="29"/>
  <c r="L130" i="29"/>
  <c r="L128" i="28"/>
  <c r="E129" i="28"/>
  <c r="J128" i="28"/>
  <c r="B129" i="28"/>
  <c r="I128" i="28"/>
  <c r="K128" i="28" s="1"/>
  <c r="J129" i="27"/>
  <c r="B130" i="27"/>
  <c r="I129" i="27"/>
  <c r="K129" i="27" s="1"/>
  <c r="L128" i="27"/>
  <c r="E129" i="27"/>
  <c r="J128" i="26"/>
  <c r="B129" i="26"/>
  <c r="I128" i="26"/>
  <c r="K128" i="26" s="1"/>
  <c r="L133" i="26"/>
  <c r="E134" i="26"/>
  <c r="J128" i="25"/>
  <c r="B129" i="25"/>
  <c r="I128" i="25"/>
  <c r="K128" i="25" s="1"/>
  <c r="E130" i="25"/>
  <c r="L129" i="25"/>
  <c r="E130" i="24"/>
  <c r="L129" i="24"/>
  <c r="J128" i="24"/>
  <c r="I128" i="24"/>
  <c r="B129" i="24"/>
  <c r="J128" i="23"/>
  <c r="I128" i="23"/>
  <c r="K128" i="23" s="1"/>
  <c r="B129" i="23"/>
  <c r="L128" i="23"/>
  <c r="E129" i="23"/>
  <c r="J129" i="22"/>
  <c r="B130" i="22"/>
  <c r="I129" i="22"/>
  <c r="K129" i="22"/>
  <c r="E130" i="22"/>
  <c r="L129" i="22"/>
  <c r="K128" i="24" l="1"/>
  <c r="I131" i="39"/>
  <c r="K131" i="39" s="1"/>
  <c r="B132" i="39"/>
  <c r="J131" i="39"/>
  <c r="L129" i="39"/>
  <c r="E130" i="39"/>
  <c r="E132" i="38"/>
  <c r="L131" i="38"/>
  <c r="J129" i="38"/>
  <c r="B130" i="38"/>
  <c r="I129" i="38"/>
  <c r="K129" i="38"/>
  <c r="E134" i="37"/>
  <c r="L133" i="37"/>
  <c r="J130" i="37"/>
  <c r="I130" i="37"/>
  <c r="K130" i="37" s="1"/>
  <c r="B131" i="37"/>
  <c r="J129" i="36"/>
  <c r="B130" i="36"/>
  <c r="I129" i="36"/>
  <c r="K129" i="36" s="1"/>
  <c r="L132" i="36"/>
  <c r="E133" i="36"/>
  <c r="E132" i="35"/>
  <c r="L131" i="35"/>
  <c r="J130" i="35"/>
  <c r="B131" i="35"/>
  <c r="I130" i="35"/>
  <c r="K130" i="35" s="1"/>
  <c r="E131" i="34"/>
  <c r="L130" i="34"/>
  <c r="I129" i="34"/>
  <c r="K129" i="34" s="1"/>
  <c r="B130" i="34"/>
  <c r="J129" i="34"/>
  <c r="J129" i="33"/>
  <c r="B130" i="33"/>
  <c r="I129" i="33"/>
  <c r="K129" i="33" s="1"/>
  <c r="L132" i="33"/>
  <c r="E133" i="33"/>
  <c r="J130" i="32"/>
  <c r="I130" i="32"/>
  <c r="K130" i="32" s="1"/>
  <c r="B131" i="32"/>
  <c r="E131" i="32"/>
  <c r="L130" i="32"/>
  <c r="E132" i="31"/>
  <c r="L131" i="31"/>
  <c r="J130" i="31"/>
  <c r="B131" i="31"/>
  <c r="I130" i="31"/>
  <c r="K130" i="31" s="1"/>
  <c r="L130" i="30"/>
  <c r="E131" i="30"/>
  <c r="J130" i="30"/>
  <c r="B131" i="30"/>
  <c r="I130" i="30"/>
  <c r="K130" i="30" s="1"/>
  <c r="I129" i="29"/>
  <c r="B130" i="29"/>
  <c r="J129" i="29"/>
  <c r="L131" i="29"/>
  <c r="E132" i="29"/>
  <c r="E130" i="28"/>
  <c r="L129" i="28"/>
  <c r="J129" i="28"/>
  <c r="B130" i="28"/>
  <c r="I129" i="28"/>
  <c r="K129" i="28" s="1"/>
  <c r="E130" i="27"/>
  <c r="L129" i="27"/>
  <c r="K130" i="27"/>
  <c r="B131" i="27"/>
  <c r="J130" i="27"/>
  <c r="I130" i="27"/>
  <c r="J129" i="26"/>
  <c r="I129" i="26"/>
  <c r="K129" i="26" s="1"/>
  <c r="B130" i="26"/>
  <c r="E135" i="26"/>
  <c r="L134" i="26"/>
  <c r="B130" i="25"/>
  <c r="J129" i="25"/>
  <c r="I129" i="25"/>
  <c r="L130" i="25"/>
  <c r="E131" i="25"/>
  <c r="J129" i="24"/>
  <c r="B130" i="24"/>
  <c r="I129" i="24"/>
  <c r="K129" i="24" s="1"/>
  <c r="L130" i="24"/>
  <c r="E131" i="24"/>
  <c r="J129" i="23"/>
  <c r="B130" i="23"/>
  <c r="I129" i="23"/>
  <c r="K129" i="23" s="1"/>
  <c r="E130" i="23"/>
  <c r="L129" i="23"/>
  <c r="J130" i="22"/>
  <c r="B131" i="22"/>
  <c r="I130" i="22"/>
  <c r="K130" i="22" s="1"/>
  <c r="L130" i="22"/>
  <c r="E131" i="22"/>
  <c r="K129" i="29" l="1"/>
  <c r="K129" i="25"/>
  <c r="J132" i="39"/>
  <c r="B133" i="39"/>
  <c r="I132" i="39"/>
  <c r="E131" i="39"/>
  <c r="L130" i="39"/>
  <c r="J130" i="38"/>
  <c r="B131" i="38"/>
  <c r="I130" i="38"/>
  <c r="K130" i="38" s="1"/>
  <c r="L132" i="38"/>
  <c r="E133" i="38"/>
  <c r="J131" i="37"/>
  <c r="I131" i="37"/>
  <c r="K131" i="37" s="1"/>
  <c r="B132" i="37"/>
  <c r="L134" i="37"/>
  <c r="E135" i="37"/>
  <c r="E134" i="36"/>
  <c r="L133" i="36"/>
  <c r="B131" i="36"/>
  <c r="J130" i="36"/>
  <c r="I130" i="36"/>
  <c r="K130" i="36" s="1"/>
  <c r="J131" i="35"/>
  <c r="I131" i="35"/>
  <c r="K131" i="35" s="1"/>
  <c r="B132" i="35"/>
  <c r="L132" i="35"/>
  <c r="E133" i="35"/>
  <c r="J130" i="34"/>
  <c r="B131" i="34"/>
  <c r="I130" i="34"/>
  <c r="K130" i="34" s="1"/>
  <c r="L131" i="34"/>
  <c r="E132" i="34"/>
  <c r="E134" i="33"/>
  <c r="L133" i="33"/>
  <c r="J130" i="33"/>
  <c r="I130" i="33"/>
  <c r="K130" i="33" s="1"/>
  <c r="B131" i="33"/>
  <c r="I131" i="32"/>
  <c r="J131" i="32"/>
  <c r="K131" i="32" s="1"/>
  <c r="B132" i="32"/>
  <c r="L131" i="32"/>
  <c r="E132" i="32"/>
  <c r="J131" i="31"/>
  <c r="I131" i="31"/>
  <c r="K131" i="31" s="1"/>
  <c r="B132" i="31"/>
  <c r="L132" i="31"/>
  <c r="E133" i="31"/>
  <c r="E132" i="30"/>
  <c r="L131" i="30"/>
  <c r="J131" i="30"/>
  <c r="I131" i="30"/>
  <c r="B132" i="30"/>
  <c r="K131" i="30"/>
  <c r="E133" i="29"/>
  <c r="L132" i="29"/>
  <c r="J130" i="29"/>
  <c r="B131" i="29"/>
  <c r="I130" i="29"/>
  <c r="K130" i="29" s="1"/>
  <c r="L130" i="28"/>
  <c r="E131" i="28"/>
  <c r="J130" i="28"/>
  <c r="I130" i="28"/>
  <c r="K130" i="28" s="1"/>
  <c r="B131" i="28"/>
  <c r="J131" i="27"/>
  <c r="B132" i="27"/>
  <c r="I131" i="27"/>
  <c r="L130" i="27"/>
  <c r="E131" i="27"/>
  <c r="J130" i="26"/>
  <c r="I130" i="26"/>
  <c r="K130" i="26" s="1"/>
  <c r="B131" i="26"/>
  <c r="L135" i="26"/>
  <c r="E136" i="26"/>
  <c r="E132" i="25"/>
  <c r="L131" i="25"/>
  <c r="J130" i="25"/>
  <c r="K130" i="25"/>
  <c r="I130" i="25"/>
  <c r="B131" i="25"/>
  <c r="E132" i="24"/>
  <c r="L131" i="24"/>
  <c r="B131" i="24"/>
  <c r="I130" i="24"/>
  <c r="J130" i="24"/>
  <c r="K130" i="24" s="1"/>
  <c r="J130" i="23"/>
  <c r="B131" i="23"/>
  <c r="I130" i="23"/>
  <c r="K130" i="23" s="1"/>
  <c r="L130" i="23"/>
  <c r="E131" i="23"/>
  <c r="J131" i="22"/>
  <c r="I131" i="22"/>
  <c r="K131" i="22" s="1"/>
  <c r="B132" i="22"/>
  <c r="E132" i="22"/>
  <c r="L131" i="22"/>
  <c r="K132" i="39" l="1"/>
  <c r="K131" i="27"/>
  <c r="J133" i="39"/>
  <c r="B134" i="39"/>
  <c r="I133" i="39"/>
  <c r="L131" i="39"/>
  <c r="E132" i="39"/>
  <c r="J131" i="38"/>
  <c r="I131" i="38"/>
  <c r="B132" i="38"/>
  <c r="K131" i="38"/>
  <c r="E134" i="38"/>
  <c r="L133" i="38"/>
  <c r="E136" i="37"/>
  <c r="L135" i="37"/>
  <c r="J132" i="37"/>
  <c r="B133" i="37"/>
  <c r="I132" i="37"/>
  <c r="K132" i="37" s="1"/>
  <c r="J131" i="36"/>
  <c r="B132" i="36"/>
  <c r="I131" i="36"/>
  <c r="K131" i="36" s="1"/>
  <c r="L134" i="36"/>
  <c r="E135" i="36"/>
  <c r="J132" i="35"/>
  <c r="B133" i="35"/>
  <c r="I132" i="35"/>
  <c r="K132" i="35" s="1"/>
  <c r="E134" i="35"/>
  <c r="L133" i="35"/>
  <c r="E133" i="34"/>
  <c r="L132" i="34"/>
  <c r="J131" i="34"/>
  <c r="B132" i="34"/>
  <c r="I131" i="34"/>
  <c r="K131" i="34" s="1"/>
  <c r="J131" i="33"/>
  <c r="I131" i="33"/>
  <c r="K131" i="33" s="1"/>
  <c r="B132" i="33"/>
  <c r="L134" i="33"/>
  <c r="E135" i="33"/>
  <c r="J132" i="32"/>
  <c r="B133" i="32"/>
  <c r="I132" i="32"/>
  <c r="K132" i="32" s="1"/>
  <c r="E133" i="32"/>
  <c r="L132" i="32"/>
  <c r="J132" i="31"/>
  <c r="I132" i="31"/>
  <c r="K132" i="31" s="1"/>
  <c r="B133" i="31"/>
  <c r="E134" i="31"/>
  <c r="L133" i="31"/>
  <c r="J132" i="30"/>
  <c r="I132" i="30"/>
  <c r="K132" i="30" s="1"/>
  <c r="B133" i="30"/>
  <c r="L132" i="30"/>
  <c r="E133" i="30"/>
  <c r="B132" i="29"/>
  <c r="I131" i="29"/>
  <c r="K131" i="29" s="1"/>
  <c r="J131" i="29"/>
  <c r="L133" i="29"/>
  <c r="E134" i="29"/>
  <c r="J131" i="28"/>
  <c r="I131" i="28"/>
  <c r="K131" i="28" s="1"/>
  <c r="B132" i="28"/>
  <c r="E132" i="28"/>
  <c r="L131" i="28"/>
  <c r="E132" i="27"/>
  <c r="L131" i="27"/>
  <c r="J132" i="27"/>
  <c r="I132" i="27"/>
  <c r="K132" i="27" s="1"/>
  <c r="B133" i="27"/>
  <c r="I131" i="26"/>
  <c r="J131" i="26"/>
  <c r="B132" i="26"/>
  <c r="E137" i="26"/>
  <c r="L136" i="26"/>
  <c r="J131" i="25"/>
  <c r="I131" i="25"/>
  <c r="K131" i="25" s="1"/>
  <c r="B132" i="25"/>
  <c r="L132" i="25"/>
  <c r="E133" i="25"/>
  <c r="J131" i="24"/>
  <c r="B132" i="24"/>
  <c r="I131" i="24"/>
  <c r="K131" i="24" s="1"/>
  <c r="L132" i="24"/>
  <c r="E133" i="24"/>
  <c r="J131" i="23"/>
  <c r="I131" i="23"/>
  <c r="K131" i="23" s="1"/>
  <c r="B132" i="23"/>
  <c r="E132" i="23"/>
  <c r="L131" i="23"/>
  <c r="J132" i="22"/>
  <c r="B133" i="22"/>
  <c r="I132" i="22"/>
  <c r="K132" i="22" s="1"/>
  <c r="L132" i="22"/>
  <c r="E133" i="22"/>
  <c r="K133" i="39" l="1"/>
  <c r="K131" i="26"/>
  <c r="E133" i="39"/>
  <c r="L132" i="39"/>
  <c r="J134" i="39"/>
  <c r="I134" i="39"/>
  <c r="K134" i="39" s="1"/>
  <c r="B135" i="39"/>
  <c r="J132" i="38"/>
  <c r="B133" i="38"/>
  <c r="I132" i="38"/>
  <c r="K132" i="38" s="1"/>
  <c r="L134" i="38"/>
  <c r="E135" i="38"/>
  <c r="J133" i="37"/>
  <c r="B134" i="37"/>
  <c r="I133" i="37"/>
  <c r="K133" i="37" s="1"/>
  <c r="L136" i="37"/>
  <c r="E137" i="37"/>
  <c r="E136" i="36"/>
  <c r="L135" i="36"/>
  <c r="J132" i="36"/>
  <c r="K132" i="36" s="1"/>
  <c r="I132" i="36"/>
  <c r="B133" i="36"/>
  <c r="J133" i="35"/>
  <c r="B134" i="35"/>
  <c r="I133" i="35"/>
  <c r="K133" i="35"/>
  <c r="L134" i="35"/>
  <c r="E135" i="35"/>
  <c r="J132" i="34"/>
  <c r="I132" i="34"/>
  <c r="K132" i="34" s="1"/>
  <c r="B133" i="34"/>
  <c r="L133" i="34"/>
  <c r="E134" i="34"/>
  <c r="J132" i="33"/>
  <c r="B133" i="33"/>
  <c r="I132" i="33"/>
  <c r="K132" i="33" s="1"/>
  <c r="E136" i="33"/>
  <c r="L135" i="33"/>
  <c r="B134" i="32"/>
  <c r="I133" i="32"/>
  <c r="K133" i="32" s="1"/>
  <c r="J133" i="32"/>
  <c r="L133" i="32"/>
  <c r="E134" i="32"/>
  <c r="J133" i="31"/>
  <c r="B134" i="31"/>
  <c r="I133" i="31"/>
  <c r="K133" i="31" s="1"/>
  <c r="L134" i="31"/>
  <c r="E135" i="31"/>
  <c r="E134" i="30"/>
  <c r="L133" i="30"/>
  <c r="J133" i="30"/>
  <c r="B134" i="30"/>
  <c r="I133" i="30"/>
  <c r="K133" i="30"/>
  <c r="E135" i="29"/>
  <c r="L134" i="29"/>
  <c r="J132" i="29"/>
  <c r="I132" i="29"/>
  <c r="K132" i="29" s="1"/>
  <c r="B133" i="29"/>
  <c r="L132" i="28"/>
  <c r="E133" i="28"/>
  <c r="J132" i="28"/>
  <c r="B133" i="28"/>
  <c r="I132" i="28"/>
  <c r="K132" i="28" s="1"/>
  <c r="J133" i="27"/>
  <c r="B134" i="27"/>
  <c r="I133" i="27"/>
  <c r="K133" i="27" s="1"/>
  <c r="L132" i="27"/>
  <c r="E133" i="27"/>
  <c r="J132" i="26"/>
  <c r="B133" i="26"/>
  <c r="I132" i="26"/>
  <c r="K132" i="26" s="1"/>
  <c r="L137" i="26"/>
  <c r="E138" i="26"/>
  <c r="J132" i="25"/>
  <c r="B133" i="25"/>
  <c r="I132" i="25"/>
  <c r="K132" i="25" s="1"/>
  <c r="E134" i="25"/>
  <c r="L133" i="25"/>
  <c r="E134" i="24"/>
  <c r="L133" i="24"/>
  <c r="J132" i="24"/>
  <c r="I132" i="24"/>
  <c r="B133" i="24"/>
  <c r="J132" i="23"/>
  <c r="B133" i="23"/>
  <c r="I132" i="23"/>
  <c r="K132" i="23" s="1"/>
  <c r="L132" i="23"/>
  <c r="E133" i="23"/>
  <c r="J133" i="22"/>
  <c r="B134" i="22"/>
  <c r="I133" i="22"/>
  <c r="K133" i="22" s="1"/>
  <c r="E134" i="22"/>
  <c r="L133" i="22"/>
  <c r="K132" i="24" l="1"/>
  <c r="I135" i="39"/>
  <c r="J135" i="39"/>
  <c r="B136" i="39"/>
  <c r="L133" i="39"/>
  <c r="E134" i="39"/>
  <c r="J133" i="38"/>
  <c r="B134" i="38"/>
  <c r="I133" i="38"/>
  <c r="K133" i="38"/>
  <c r="E136" i="38"/>
  <c r="L135" i="38"/>
  <c r="E138" i="37"/>
  <c r="L137" i="37"/>
  <c r="J134" i="37"/>
  <c r="B135" i="37"/>
  <c r="I134" i="37"/>
  <c r="K134" i="37" s="1"/>
  <c r="J133" i="36"/>
  <c r="B134" i="36"/>
  <c r="I133" i="36"/>
  <c r="K133" i="36" s="1"/>
  <c r="L136" i="36"/>
  <c r="E137" i="36"/>
  <c r="E136" i="35"/>
  <c r="L135" i="35"/>
  <c r="J134" i="35"/>
  <c r="B135" i="35"/>
  <c r="I134" i="35"/>
  <c r="K134" i="35" s="1"/>
  <c r="E135" i="34"/>
  <c r="L134" i="34"/>
  <c r="I133" i="34"/>
  <c r="B134" i="34"/>
  <c r="J133" i="34"/>
  <c r="J133" i="33"/>
  <c r="B134" i="33"/>
  <c r="I133" i="33"/>
  <c r="K133" i="33" s="1"/>
  <c r="L136" i="33"/>
  <c r="E137" i="33"/>
  <c r="E135" i="32"/>
  <c r="L134" i="32"/>
  <c r="J134" i="32"/>
  <c r="I134" i="32"/>
  <c r="K134" i="32" s="1"/>
  <c r="B135" i="32"/>
  <c r="E136" i="31"/>
  <c r="L135" i="31"/>
  <c r="J134" i="31"/>
  <c r="B135" i="31"/>
  <c r="I134" i="31"/>
  <c r="K134" i="31" s="1"/>
  <c r="L134" i="30"/>
  <c r="E135" i="30"/>
  <c r="J134" i="30"/>
  <c r="B135" i="30"/>
  <c r="I134" i="30"/>
  <c r="K134" i="30" s="1"/>
  <c r="J133" i="29"/>
  <c r="I133" i="29"/>
  <c r="K133" i="29" s="1"/>
  <c r="B134" i="29"/>
  <c r="L135" i="29"/>
  <c r="E136" i="29"/>
  <c r="E134" i="28"/>
  <c r="L133" i="28"/>
  <c r="J133" i="28"/>
  <c r="B134" i="28"/>
  <c r="I133" i="28"/>
  <c r="K133" i="28" s="1"/>
  <c r="E134" i="27"/>
  <c r="L133" i="27"/>
  <c r="B135" i="27"/>
  <c r="J134" i="27"/>
  <c r="I134" i="27"/>
  <c r="K134" i="27" s="1"/>
  <c r="E139" i="26"/>
  <c r="L138" i="26"/>
  <c r="B134" i="26"/>
  <c r="J133" i="26"/>
  <c r="I133" i="26"/>
  <c r="K133" i="26" s="1"/>
  <c r="J133" i="25"/>
  <c r="B134" i="25"/>
  <c r="I133" i="25"/>
  <c r="K133" i="25" s="1"/>
  <c r="L134" i="25"/>
  <c r="E135" i="25"/>
  <c r="J133" i="24"/>
  <c r="B134" i="24"/>
  <c r="I133" i="24"/>
  <c r="K133" i="24" s="1"/>
  <c r="L134" i="24"/>
  <c r="E135" i="24"/>
  <c r="J133" i="23"/>
  <c r="B134" i="23"/>
  <c r="I133" i="23"/>
  <c r="E134" i="23"/>
  <c r="L133" i="23"/>
  <c r="J134" i="22"/>
  <c r="B135" i="22"/>
  <c r="I134" i="22"/>
  <c r="K134" i="22" s="1"/>
  <c r="L134" i="22"/>
  <c r="E135" i="22"/>
  <c r="K135" i="39" l="1"/>
  <c r="K133" i="34"/>
  <c r="K133" i="23"/>
  <c r="J136" i="39"/>
  <c r="B137" i="39"/>
  <c r="I136" i="39"/>
  <c r="E135" i="39"/>
  <c r="L134" i="39"/>
  <c r="J134" i="38"/>
  <c r="B135" i="38"/>
  <c r="I134" i="38"/>
  <c r="K134" i="38" s="1"/>
  <c r="L136" i="38"/>
  <c r="E137" i="38"/>
  <c r="J135" i="37"/>
  <c r="I135" i="37"/>
  <c r="K135" i="37" s="1"/>
  <c r="B136" i="37"/>
  <c r="L138" i="37"/>
  <c r="E139" i="37"/>
  <c r="E138" i="36"/>
  <c r="L137" i="36"/>
  <c r="B135" i="36"/>
  <c r="J134" i="36"/>
  <c r="I134" i="36"/>
  <c r="K134" i="36" s="1"/>
  <c r="J135" i="35"/>
  <c r="I135" i="35"/>
  <c r="K135" i="35" s="1"/>
  <c r="B136" i="35"/>
  <c r="L136" i="35"/>
  <c r="E137" i="35"/>
  <c r="J134" i="34"/>
  <c r="B135" i="34"/>
  <c r="I134" i="34"/>
  <c r="K134" i="34" s="1"/>
  <c r="L135" i="34"/>
  <c r="E136" i="34"/>
  <c r="E138" i="33"/>
  <c r="L137" i="33"/>
  <c r="J134" i="33"/>
  <c r="B135" i="33"/>
  <c r="I134" i="33"/>
  <c r="K134" i="33" s="1"/>
  <c r="I135" i="32"/>
  <c r="K135" i="32" s="1"/>
  <c r="B136" i="32"/>
  <c r="J135" i="32"/>
  <c r="L135" i="32"/>
  <c r="E136" i="32"/>
  <c r="J135" i="31"/>
  <c r="I135" i="31"/>
  <c r="K135" i="31" s="1"/>
  <c r="B136" i="31"/>
  <c r="L136" i="31"/>
  <c r="E137" i="31"/>
  <c r="E136" i="30"/>
  <c r="L135" i="30"/>
  <c r="J135" i="30"/>
  <c r="I135" i="30"/>
  <c r="B136" i="30"/>
  <c r="K135" i="30"/>
  <c r="E137" i="29"/>
  <c r="L136" i="29"/>
  <c r="J134" i="29"/>
  <c r="K134" i="29"/>
  <c r="I134" i="29"/>
  <c r="B135" i="29"/>
  <c r="L134" i="28"/>
  <c r="E135" i="28"/>
  <c r="J134" i="28"/>
  <c r="B135" i="28"/>
  <c r="I134" i="28"/>
  <c r="K134" i="28" s="1"/>
  <c r="J135" i="27"/>
  <c r="B136" i="27"/>
  <c r="I135" i="27"/>
  <c r="K135" i="27" s="1"/>
  <c r="L134" i="27"/>
  <c r="E135" i="27"/>
  <c r="J134" i="26"/>
  <c r="B135" i="26"/>
  <c r="I134" i="26"/>
  <c r="K134" i="26" s="1"/>
  <c r="L139" i="26"/>
  <c r="E140" i="26"/>
  <c r="E136" i="25"/>
  <c r="L135" i="25"/>
  <c r="J134" i="25"/>
  <c r="B135" i="25"/>
  <c r="I134" i="25"/>
  <c r="K134" i="25" s="1"/>
  <c r="E136" i="24"/>
  <c r="L135" i="24"/>
  <c r="B135" i="24"/>
  <c r="J134" i="24"/>
  <c r="I134" i="24"/>
  <c r="K134" i="24" s="1"/>
  <c r="J134" i="23"/>
  <c r="B135" i="23"/>
  <c r="I134" i="23"/>
  <c r="K134" i="23" s="1"/>
  <c r="L134" i="23"/>
  <c r="E135" i="23"/>
  <c r="J135" i="22"/>
  <c r="I135" i="22"/>
  <c r="K135" i="22" s="1"/>
  <c r="B136" i="22"/>
  <c r="E136" i="22"/>
  <c r="L135" i="22"/>
  <c r="K136" i="39" l="1"/>
  <c r="B138" i="39"/>
  <c r="J137" i="39"/>
  <c r="I137" i="39"/>
  <c r="K137" i="39" s="1"/>
  <c r="L135" i="39"/>
  <c r="E136" i="39"/>
  <c r="J135" i="38"/>
  <c r="I135" i="38"/>
  <c r="B136" i="38"/>
  <c r="K135" i="38"/>
  <c r="E138" i="38"/>
  <c r="L137" i="38"/>
  <c r="J136" i="37"/>
  <c r="K136" i="37"/>
  <c r="I136" i="37"/>
  <c r="B137" i="37"/>
  <c r="E140" i="37"/>
  <c r="L139" i="37"/>
  <c r="J135" i="36"/>
  <c r="B136" i="36"/>
  <c r="I135" i="36"/>
  <c r="K135" i="36"/>
  <c r="L138" i="36"/>
  <c r="E139" i="36"/>
  <c r="E138" i="35"/>
  <c r="L137" i="35"/>
  <c r="J136" i="35"/>
  <c r="K136" i="35"/>
  <c r="I136" i="35"/>
  <c r="B137" i="35"/>
  <c r="E137" i="34"/>
  <c r="L136" i="34"/>
  <c r="B136" i="34"/>
  <c r="J135" i="34"/>
  <c r="I135" i="34"/>
  <c r="K135" i="34" s="1"/>
  <c r="J135" i="33"/>
  <c r="I135" i="33"/>
  <c r="K135" i="33" s="1"/>
  <c r="B136" i="33"/>
  <c r="L138" i="33"/>
  <c r="E139" i="33"/>
  <c r="J136" i="32"/>
  <c r="K136" i="32"/>
  <c r="I136" i="32"/>
  <c r="B137" i="32"/>
  <c r="E137" i="32"/>
  <c r="L136" i="32"/>
  <c r="J136" i="31"/>
  <c r="K136" i="31"/>
  <c r="I136" i="31"/>
  <c r="B137" i="31"/>
  <c r="E138" i="31"/>
  <c r="L137" i="31"/>
  <c r="J136" i="30"/>
  <c r="I136" i="30"/>
  <c r="K136" i="30" s="1"/>
  <c r="B137" i="30"/>
  <c r="L136" i="30"/>
  <c r="E137" i="30"/>
  <c r="J135" i="29"/>
  <c r="I135" i="29"/>
  <c r="K135" i="29" s="1"/>
  <c r="B136" i="29"/>
  <c r="L137" i="29"/>
  <c r="E138" i="29"/>
  <c r="E136" i="28"/>
  <c r="L135" i="28"/>
  <c r="J135" i="28"/>
  <c r="I135" i="28"/>
  <c r="K135" i="28" s="1"/>
  <c r="B136" i="28"/>
  <c r="E136" i="27"/>
  <c r="L135" i="27"/>
  <c r="J136" i="27"/>
  <c r="I136" i="27"/>
  <c r="K136" i="27" s="1"/>
  <c r="B137" i="27"/>
  <c r="I135" i="26"/>
  <c r="K135" i="26" s="1"/>
  <c r="B136" i="26"/>
  <c r="J135" i="26"/>
  <c r="E141" i="26"/>
  <c r="L140" i="26"/>
  <c r="J135" i="25"/>
  <c r="I135" i="25"/>
  <c r="K135" i="25" s="1"/>
  <c r="B136" i="25"/>
  <c r="L136" i="25"/>
  <c r="E137" i="25"/>
  <c r="J135" i="24"/>
  <c r="B136" i="24"/>
  <c r="I135" i="24"/>
  <c r="K135" i="24" s="1"/>
  <c r="L136" i="24"/>
  <c r="E137" i="24"/>
  <c r="E136" i="23"/>
  <c r="L135" i="23"/>
  <c r="J135" i="23"/>
  <c r="I135" i="23"/>
  <c r="K135" i="23" s="1"/>
  <c r="B136" i="23"/>
  <c r="J136" i="22"/>
  <c r="I136" i="22"/>
  <c r="K136" i="22" s="1"/>
  <c r="B137" i="22"/>
  <c r="L136" i="22"/>
  <c r="E137" i="22"/>
  <c r="E137" i="39" l="1"/>
  <c r="L136" i="39"/>
  <c r="J138" i="39"/>
  <c r="I138" i="39"/>
  <c r="K138" i="39" s="1"/>
  <c r="B139" i="39"/>
  <c r="J136" i="38"/>
  <c r="I136" i="38"/>
  <c r="K136" i="38" s="1"/>
  <c r="B137" i="38"/>
  <c r="L138" i="38"/>
  <c r="E139" i="38"/>
  <c r="J137" i="37"/>
  <c r="B138" i="37"/>
  <c r="I137" i="37"/>
  <c r="K137" i="37"/>
  <c r="L140" i="37"/>
  <c r="E141" i="37"/>
  <c r="E140" i="36"/>
  <c r="L139" i="36"/>
  <c r="J136" i="36"/>
  <c r="I136" i="36"/>
  <c r="B137" i="36"/>
  <c r="J137" i="35"/>
  <c r="B138" i="35"/>
  <c r="I137" i="35"/>
  <c r="K137" i="35"/>
  <c r="L138" i="35"/>
  <c r="E139" i="35"/>
  <c r="J136" i="34"/>
  <c r="I136" i="34"/>
  <c r="K136" i="34" s="1"/>
  <c r="B137" i="34"/>
  <c r="L137" i="34"/>
  <c r="E138" i="34"/>
  <c r="J136" i="33"/>
  <c r="K136" i="33"/>
  <c r="I136" i="33"/>
  <c r="B137" i="33"/>
  <c r="E140" i="33"/>
  <c r="L139" i="33"/>
  <c r="J137" i="32"/>
  <c r="B138" i="32"/>
  <c r="I137" i="32"/>
  <c r="K137" i="32" s="1"/>
  <c r="L137" i="32"/>
  <c r="E138" i="32"/>
  <c r="J137" i="31"/>
  <c r="B138" i="31"/>
  <c r="I137" i="31"/>
  <c r="K137" i="31" s="1"/>
  <c r="L138" i="31"/>
  <c r="E139" i="31"/>
  <c r="E138" i="30"/>
  <c r="L137" i="30"/>
  <c r="J137" i="30"/>
  <c r="B138" i="30"/>
  <c r="I137" i="30"/>
  <c r="K137" i="30" s="1"/>
  <c r="J136" i="29"/>
  <c r="I136" i="29"/>
  <c r="K136" i="29" s="1"/>
  <c r="B137" i="29"/>
  <c r="E139" i="29"/>
  <c r="L138" i="29"/>
  <c r="J136" i="28"/>
  <c r="B137" i="28"/>
  <c r="I136" i="28"/>
  <c r="K136" i="28" s="1"/>
  <c r="L136" i="28"/>
  <c r="E137" i="28"/>
  <c r="J137" i="27"/>
  <c r="B138" i="27"/>
  <c r="I137" i="27"/>
  <c r="K137" i="27" s="1"/>
  <c r="L136" i="27"/>
  <c r="E137" i="27"/>
  <c r="J136" i="26"/>
  <c r="I136" i="26"/>
  <c r="K136" i="26" s="1"/>
  <c r="B137" i="26"/>
  <c r="L141" i="26"/>
  <c r="E142" i="26"/>
  <c r="J136" i="25"/>
  <c r="K136" i="25"/>
  <c r="I136" i="25"/>
  <c r="B137" i="25"/>
  <c r="E138" i="25"/>
  <c r="L137" i="25"/>
  <c r="E138" i="24"/>
  <c r="L137" i="24"/>
  <c r="J136" i="24"/>
  <c r="I136" i="24"/>
  <c r="B137" i="24"/>
  <c r="J136" i="23"/>
  <c r="I136" i="23"/>
  <c r="K136" i="23" s="1"/>
  <c r="B137" i="23"/>
  <c r="L136" i="23"/>
  <c r="E137" i="23"/>
  <c r="J137" i="22"/>
  <c r="B138" i="22"/>
  <c r="I137" i="22"/>
  <c r="K137" i="22"/>
  <c r="E138" i="22"/>
  <c r="L137" i="22"/>
  <c r="K136" i="36" l="1"/>
  <c r="K136" i="24"/>
  <c r="I139" i="39"/>
  <c r="B140" i="39"/>
  <c r="J139" i="39"/>
  <c r="L137" i="39"/>
  <c r="E138" i="39"/>
  <c r="E140" i="38"/>
  <c r="L139" i="38"/>
  <c r="J137" i="38"/>
  <c r="B138" i="38"/>
  <c r="I137" i="38"/>
  <c r="K137" i="38"/>
  <c r="E142" i="37"/>
  <c r="L141" i="37"/>
  <c r="J138" i="37"/>
  <c r="I138" i="37"/>
  <c r="K138" i="37" s="1"/>
  <c r="B139" i="37"/>
  <c r="J137" i="36"/>
  <c r="B138" i="36"/>
  <c r="I137" i="36"/>
  <c r="K137" i="36" s="1"/>
  <c r="L140" i="36"/>
  <c r="E141" i="36"/>
  <c r="E140" i="35"/>
  <c r="L139" i="35"/>
  <c r="J138" i="35"/>
  <c r="B139" i="35"/>
  <c r="I138" i="35"/>
  <c r="K138" i="35" s="1"/>
  <c r="E139" i="34"/>
  <c r="L138" i="34"/>
  <c r="I137" i="34"/>
  <c r="K137" i="34" s="1"/>
  <c r="J137" i="34"/>
  <c r="B138" i="34"/>
  <c r="J137" i="33"/>
  <c r="B138" i="33"/>
  <c r="I137" i="33"/>
  <c r="K137" i="33"/>
  <c r="L140" i="33"/>
  <c r="E141" i="33"/>
  <c r="J138" i="32"/>
  <c r="I138" i="32"/>
  <c r="K138" i="32" s="1"/>
  <c r="B139" i="32"/>
  <c r="E139" i="32"/>
  <c r="L138" i="32"/>
  <c r="E140" i="31"/>
  <c r="L139" i="31"/>
  <c r="J138" i="31"/>
  <c r="B139" i="31"/>
  <c r="I138" i="31"/>
  <c r="K138" i="31" s="1"/>
  <c r="L138" i="30"/>
  <c r="E139" i="30"/>
  <c r="J138" i="30"/>
  <c r="B139" i="30"/>
  <c r="I138" i="30"/>
  <c r="K138" i="30" s="1"/>
  <c r="I137" i="29"/>
  <c r="B138" i="29"/>
  <c r="J137" i="29"/>
  <c r="L139" i="29"/>
  <c r="E140" i="29"/>
  <c r="J137" i="28"/>
  <c r="B138" i="28"/>
  <c r="I137" i="28"/>
  <c r="K137" i="28" s="1"/>
  <c r="E138" i="28"/>
  <c r="L137" i="28"/>
  <c r="E138" i="27"/>
  <c r="L137" i="27"/>
  <c r="B139" i="27"/>
  <c r="J138" i="27"/>
  <c r="I138" i="27"/>
  <c r="K138" i="27" s="1"/>
  <c r="E143" i="26"/>
  <c r="L142" i="26"/>
  <c r="J137" i="26"/>
  <c r="I137" i="26"/>
  <c r="K137" i="26" s="1"/>
  <c r="B138" i="26"/>
  <c r="J137" i="25"/>
  <c r="B138" i="25"/>
  <c r="I137" i="25"/>
  <c r="L138" i="25"/>
  <c r="E139" i="25"/>
  <c r="J137" i="24"/>
  <c r="B138" i="24"/>
  <c r="I137" i="24"/>
  <c r="K137" i="24" s="1"/>
  <c r="L138" i="24"/>
  <c r="E139" i="24"/>
  <c r="J137" i="23"/>
  <c r="B138" i="23"/>
  <c r="I137" i="23"/>
  <c r="K137" i="23" s="1"/>
  <c r="E138" i="23"/>
  <c r="L137" i="23"/>
  <c r="J138" i="22"/>
  <c r="B139" i="22"/>
  <c r="I138" i="22"/>
  <c r="K138" i="22" s="1"/>
  <c r="L138" i="22"/>
  <c r="E139" i="22"/>
  <c r="K139" i="39" l="1"/>
  <c r="K137" i="29"/>
  <c r="K137" i="25"/>
  <c r="J140" i="39"/>
  <c r="B141" i="39"/>
  <c r="I140" i="39"/>
  <c r="K140" i="39" s="1"/>
  <c r="E139" i="39"/>
  <c r="L138" i="39"/>
  <c r="J138" i="38"/>
  <c r="B139" i="38"/>
  <c r="I138" i="38"/>
  <c r="K138" i="38" s="1"/>
  <c r="L140" i="38"/>
  <c r="E141" i="38"/>
  <c r="J139" i="37"/>
  <c r="I139" i="37"/>
  <c r="K139" i="37" s="1"/>
  <c r="B140" i="37"/>
  <c r="L142" i="37"/>
  <c r="E143" i="37"/>
  <c r="E142" i="36"/>
  <c r="L141" i="36"/>
  <c r="B139" i="36"/>
  <c r="J138" i="36"/>
  <c r="I138" i="36"/>
  <c r="K138" i="36" s="1"/>
  <c r="J139" i="35"/>
  <c r="I139" i="35"/>
  <c r="K139" i="35" s="1"/>
  <c r="B140" i="35"/>
  <c r="L140" i="35"/>
  <c r="E141" i="35"/>
  <c r="J138" i="34"/>
  <c r="B139" i="34"/>
  <c r="I138" i="34"/>
  <c r="K138" i="34" s="1"/>
  <c r="L139" i="34"/>
  <c r="E140" i="34"/>
  <c r="E142" i="33"/>
  <c r="L141" i="33"/>
  <c r="J138" i="33"/>
  <c r="B139" i="33"/>
  <c r="I138" i="33"/>
  <c r="K138" i="33" s="1"/>
  <c r="I139" i="32"/>
  <c r="B140" i="32"/>
  <c r="J139" i="32"/>
  <c r="K139" i="32"/>
  <c r="L139" i="32"/>
  <c r="E140" i="32"/>
  <c r="J139" i="31"/>
  <c r="I139" i="31"/>
  <c r="K139" i="31" s="1"/>
  <c r="B140" i="31"/>
  <c r="L140" i="31"/>
  <c r="E141" i="31"/>
  <c r="E140" i="30"/>
  <c r="L139" i="30"/>
  <c r="J139" i="30"/>
  <c r="I139" i="30"/>
  <c r="B140" i="30"/>
  <c r="K139" i="30"/>
  <c r="E141" i="29"/>
  <c r="L140" i="29"/>
  <c r="J138" i="29"/>
  <c r="B139" i="29"/>
  <c r="I138" i="29"/>
  <c r="K138" i="29" s="1"/>
  <c r="J138" i="28"/>
  <c r="I138" i="28"/>
  <c r="K138" i="28" s="1"/>
  <c r="B139" i="28"/>
  <c r="L138" i="28"/>
  <c r="E139" i="28"/>
  <c r="J139" i="27"/>
  <c r="B140" i="27"/>
  <c r="I139" i="27"/>
  <c r="L138" i="27"/>
  <c r="E139" i="27"/>
  <c r="J138" i="26"/>
  <c r="I138" i="26"/>
  <c r="K138" i="26" s="1"/>
  <c r="B139" i="26"/>
  <c r="L143" i="26"/>
  <c r="E144" i="26"/>
  <c r="L144" i="26" s="1"/>
  <c r="E140" i="25"/>
  <c r="L139" i="25"/>
  <c r="J138" i="25"/>
  <c r="I138" i="25"/>
  <c r="K138" i="25" s="1"/>
  <c r="B139" i="25"/>
  <c r="E140" i="24"/>
  <c r="L139" i="24"/>
  <c r="B139" i="24"/>
  <c r="J138" i="24"/>
  <c r="I138" i="24"/>
  <c r="K138" i="24" s="1"/>
  <c r="J138" i="23"/>
  <c r="K138" i="23"/>
  <c r="B139" i="23"/>
  <c r="I138" i="23"/>
  <c r="L138" i="23"/>
  <c r="E139" i="23"/>
  <c r="J139" i="22"/>
  <c r="I139" i="22"/>
  <c r="K139" i="22" s="1"/>
  <c r="B140" i="22"/>
  <c r="E140" i="22"/>
  <c r="L139" i="22"/>
  <c r="K139" i="27" l="1"/>
  <c r="J141" i="39"/>
  <c r="B142" i="39"/>
  <c r="I141" i="39"/>
  <c r="K141" i="39" s="1"/>
  <c r="L139" i="39"/>
  <c r="E140" i="39"/>
  <c r="J139" i="38"/>
  <c r="I139" i="38"/>
  <c r="B140" i="38"/>
  <c r="E142" i="38"/>
  <c r="L141" i="38"/>
  <c r="E144" i="37"/>
  <c r="L144" i="37" s="1"/>
  <c r="L143" i="37"/>
  <c r="J140" i="37"/>
  <c r="B141" i="37"/>
  <c r="I140" i="37"/>
  <c r="K140" i="37" s="1"/>
  <c r="J139" i="36"/>
  <c r="B140" i="36"/>
  <c r="I139" i="36"/>
  <c r="K139" i="36" s="1"/>
  <c r="L142" i="36"/>
  <c r="E143" i="36"/>
  <c r="J140" i="35"/>
  <c r="B141" i="35"/>
  <c r="I140" i="35"/>
  <c r="K140" i="35" s="1"/>
  <c r="E142" i="35"/>
  <c r="L141" i="35"/>
  <c r="E141" i="34"/>
  <c r="L140" i="34"/>
  <c r="J139" i="34"/>
  <c r="B140" i="34"/>
  <c r="I139" i="34"/>
  <c r="K139" i="34"/>
  <c r="J139" i="33"/>
  <c r="I139" i="33"/>
  <c r="K139" i="33" s="1"/>
  <c r="B140" i="33"/>
  <c r="L142" i="33"/>
  <c r="E143" i="33"/>
  <c r="E141" i="32"/>
  <c r="L140" i="32"/>
  <c r="J140" i="32"/>
  <c r="B141" i="32"/>
  <c r="I140" i="32"/>
  <c r="K140" i="32" s="1"/>
  <c r="J140" i="31"/>
  <c r="B141" i="31"/>
  <c r="I140" i="31"/>
  <c r="K140" i="31" s="1"/>
  <c r="E142" i="31"/>
  <c r="L141" i="31"/>
  <c r="J140" i="30"/>
  <c r="I140" i="30"/>
  <c r="K140" i="30" s="1"/>
  <c r="B141" i="30"/>
  <c r="L140" i="30"/>
  <c r="E141" i="30"/>
  <c r="B140" i="29"/>
  <c r="J139" i="29"/>
  <c r="I139" i="29"/>
  <c r="K139" i="29" s="1"/>
  <c r="L141" i="29"/>
  <c r="E142" i="29"/>
  <c r="J139" i="28"/>
  <c r="I139" i="28"/>
  <c r="K139" i="28" s="1"/>
  <c r="B140" i="28"/>
  <c r="E140" i="28"/>
  <c r="L139" i="28"/>
  <c r="E140" i="27"/>
  <c r="L139" i="27"/>
  <c r="J140" i="27"/>
  <c r="I140" i="27"/>
  <c r="K140" i="27" s="1"/>
  <c r="B141" i="27"/>
  <c r="I139" i="26"/>
  <c r="K139" i="26" s="1"/>
  <c r="B140" i="26"/>
  <c r="J139" i="26"/>
  <c r="J139" i="25"/>
  <c r="K139" i="25" s="1"/>
  <c r="I139" i="25"/>
  <c r="B140" i="25"/>
  <c r="L140" i="25"/>
  <c r="E141" i="25"/>
  <c r="J139" i="24"/>
  <c r="B140" i="24"/>
  <c r="I139" i="24"/>
  <c r="K139" i="24" s="1"/>
  <c r="L140" i="24"/>
  <c r="E141" i="24"/>
  <c r="J139" i="23"/>
  <c r="I139" i="23"/>
  <c r="K139" i="23" s="1"/>
  <c r="B140" i="23"/>
  <c r="E140" i="23"/>
  <c r="L139" i="23"/>
  <c r="J140" i="22"/>
  <c r="B141" i="22"/>
  <c r="I140" i="22"/>
  <c r="K140" i="22" s="1"/>
  <c r="L140" i="22"/>
  <c r="E141" i="22"/>
  <c r="K139" i="38" l="1"/>
  <c r="L140" i="39"/>
  <c r="E141" i="39"/>
  <c r="J142" i="39"/>
  <c r="B143" i="39"/>
  <c r="I142" i="39"/>
  <c r="K142" i="39" s="1"/>
  <c r="L142" i="38"/>
  <c r="E143" i="38"/>
  <c r="J140" i="38"/>
  <c r="K140" i="38"/>
  <c r="B141" i="38"/>
  <c r="I140" i="38"/>
  <c r="J141" i="37"/>
  <c r="B142" i="37"/>
  <c r="I141" i="37"/>
  <c r="K141" i="37"/>
  <c r="E144" i="36"/>
  <c r="L144" i="36" s="1"/>
  <c r="L143" i="36"/>
  <c r="J140" i="36"/>
  <c r="I140" i="36"/>
  <c r="K140" i="36" s="1"/>
  <c r="B141" i="36"/>
  <c r="J141" i="35"/>
  <c r="B142" i="35"/>
  <c r="I141" i="35"/>
  <c r="K141" i="35"/>
  <c r="L142" i="35"/>
  <c r="E143" i="35"/>
  <c r="J140" i="34"/>
  <c r="I140" i="34"/>
  <c r="K140" i="34" s="1"/>
  <c r="B141" i="34"/>
  <c r="L141" i="34"/>
  <c r="E142" i="34"/>
  <c r="E144" i="33"/>
  <c r="L144" i="33" s="1"/>
  <c r="L143" i="33"/>
  <c r="J140" i="33"/>
  <c r="B141" i="33"/>
  <c r="I140" i="33"/>
  <c r="K140" i="33" s="1"/>
  <c r="B142" i="32"/>
  <c r="I141" i="32"/>
  <c r="K141" i="32" s="1"/>
  <c r="J141" i="32"/>
  <c r="L141" i="32"/>
  <c r="E142" i="32"/>
  <c r="J141" i="31"/>
  <c r="B142" i="31"/>
  <c r="I141" i="31"/>
  <c r="K141" i="31" s="1"/>
  <c r="L142" i="31"/>
  <c r="E143" i="31"/>
  <c r="E142" i="30"/>
  <c r="L141" i="30"/>
  <c r="J141" i="30"/>
  <c r="B142" i="30"/>
  <c r="I141" i="30"/>
  <c r="K141" i="30" s="1"/>
  <c r="E143" i="29"/>
  <c r="L142" i="29"/>
  <c r="J140" i="29"/>
  <c r="I140" i="29"/>
  <c r="K140" i="29" s="1"/>
  <c r="B141" i="29"/>
  <c r="J140" i="28"/>
  <c r="B141" i="28"/>
  <c r="I140" i="28"/>
  <c r="K140" i="28" s="1"/>
  <c r="L140" i="28"/>
  <c r="E141" i="28"/>
  <c r="J141" i="27"/>
  <c r="B142" i="27"/>
  <c r="I141" i="27"/>
  <c r="K141" i="27" s="1"/>
  <c r="L140" i="27"/>
  <c r="E141" i="27"/>
  <c r="J140" i="26"/>
  <c r="B141" i="26"/>
  <c r="I140" i="26"/>
  <c r="K140" i="26" s="1"/>
  <c r="J140" i="25"/>
  <c r="B141" i="25"/>
  <c r="I140" i="25"/>
  <c r="K140" i="25" s="1"/>
  <c r="E142" i="25"/>
  <c r="L141" i="25"/>
  <c r="E142" i="24"/>
  <c r="L141" i="24"/>
  <c r="J140" i="24"/>
  <c r="I140" i="24"/>
  <c r="B141" i="24"/>
  <c r="J140" i="23"/>
  <c r="B141" i="23"/>
  <c r="I140" i="23"/>
  <c r="K140" i="23" s="1"/>
  <c r="L140" i="23"/>
  <c r="E141" i="23"/>
  <c r="J141" i="22"/>
  <c r="B142" i="22"/>
  <c r="I141" i="22"/>
  <c r="K141" i="22"/>
  <c r="E142" i="22"/>
  <c r="L141" i="22"/>
  <c r="K140" i="24" l="1"/>
  <c r="E142" i="39"/>
  <c r="L141" i="39"/>
  <c r="J143" i="39"/>
  <c r="I143" i="39"/>
  <c r="B144" i="39"/>
  <c r="E144" i="38"/>
  <c r="L144" i="38" s="1"/>
  <c r="L143" i="38"/>
  <c r="J141" i="38"/>
  <c r="B142" i="38"/>
  <c r="I141" i="38"/>
  <c r="K141" i="38" s="1"/>
  <c r="J142" i="37"/>
  <c r="B143" i="37"/>
  <c r="I142" i="37"/>
  <c r="K142" i="37" s="1"/>
  <c r="J141" i="36"/>
  <c r="B142" i="36"/>
  <c r="I141" i="36"/>
  <c r="K141" i="36" s="1"/>
  <c r="E144" i="35"/>
  <c r="L144" i="35" s="1"/>
  <c r="L143" i="35"/>
  <c r="J142" i="35"/>
  <c r="B143" i="35"/>
  <c r="I142" i="35"/>
  <c r="K142" i="35" s="1"/>
  <c r="E143" i="34"/>
  <c r="L142" i="34"/>
  <c r="I141" i="34"/>
  <c r="B142" i="34"/>
  <c r="J141" i="34"/>
  <c r="J141" i="33"/>
  <c r="B142" i="33"/>
  <c r="I141" i="33"/>
  <c r="K141" i="33" s="1"/>
  <c r="E143" i="32"/>
  <c r="L142" i="32"/>
  <c r="J142" i="32"/>
  <c r="I142" i="32"/>
  <c r="K142" i="32" s="1"/>
  <c r="B143" i="32"/>
  <c r="E144" i="31"/>
  <c r="L144" i="31" s="1"/>
  <c r="L143" i="31"/>
  <c r="J142" i="31"/>
  <c r="B143" i="31"/>
  <c r="I142" i="31"/>
  <c r="K142" i="31" s="1"/>
  <c r="L142" i="30"/>
  <c r="E143" i="30"/>
  <c r="J142" i="30"/>
  <c r="B143" i="30"/>
  <c r="I142" i="30"/>
  <c r="K142" i="30" s="1"/>
  <c r="J141" i="29"/>
  <c r="B142" i="29"/>
  <c r="I141" i="29"/>
  <c r="K141" i="29" s="1"/>
  <c r="L143" i="29"/>
  <c r="E144" i="29"/>
  <c r="L144" i="29" s="1"/>
  <c r="J141" i="28"/>
  <c r="B142" i="28"/>
  <c r="I141" i="28"/>
  <c r="K141" i="28" s="1"/>
  <c r="E142" i="28"/>
  <c r="L141" i="28"/>
  <c r="E142" i="27"/>
  <c r="L141" i="27"/>
  <c r="B143" i="27"/>
  <c r="J142" i="27"/>
  <c r="I142" i="27"/>
  <c r="K142" i="27" s="1"/>
  <c r="B142" i="26"/>
  <c r="I141" i="26"/>
  <c r="K141" i="26" s="1"/>
  <c r="J141" i="26"/>
  <c r="J141" i="25"/>
  <c r="B142" i="25"/>
  <c r="I141" i="25"/>
  <c r="L142" i="25"/>
  <c r="E143" i="25"/>
  <c r="J141" i="24"/>
  <c r="B142" i="24"/>
  <c r="I141" i="24"/>
  <c r="K141" i="24" s="1"/>
  <c r="L142" i="24"/>
  <c r="E143" i="24"/>
  <c r="J141" i="23"/>
  <c r="B142" i="23"/>
  <c r="I141" i="23"/>
  <c r="K141" i="23"/>
  <c r="E142" i="23"/>
  <c r="L141" i="23"/>
  <c r="J142" i="22"/>
  <c r="B143" i="22"/>
  <c r="I142" i="22"/>
  <c r="K142" i="22" s="1"/>
  <c r="L142" i="22"/>
  <c r="E143" i="22"/>
  <c r="K143" i="39" l="1"/>
  <c r="K141" i="34"/>
  <c r="K141" i="25"/>
  <c r="J144" i="39"/>
  <c r="I144" i="39"/>
  <c r="L142" i="39"/>
  <c r="E143" i="39"/>
  <c r="J142" i="38"/>
  <c r="B143" i="38"/>
  <c r="I142" i="38"/>
  <c r="K142" i="38" s="1"/>
  <c r="J143" i="37"/>
  <c r="I143" i="37"/>
  <c r="K143" i="37" s="1"/>
  <c r="B144" i="37"/>
  <c r="B143" i="36"/>
  <c r="J142" i="36"/>
  <c r="I142" i="36"/>
  <c r="K142" i="36" s="1"/>
  <c r="J143" i="35"/>
  <c r="I143" i="35"/>
  <c r="B144" i="35"/>
  <c r="K143" i="35"/>
  <c r="J142" i="34"/>
  <c r="B143" i="34"/>
  <c r="I142" i="34"/>
  <c r="K142" i="34" s="1"/>
  <c r="L143" i="34"/>
  <c r="E144" i="34"/>
  <c r="L144" i="34" s="1"/>
  <c r="J142" i="33"/>
  <c r="B143" i="33"/>
  <c r="I142" i="33"/>
  <c r="K142" i="33" s="1"/>
  <c r="J143" i="32"/>
  <c r="B144" i="32"/>
  <c r="I143" i="32"/>
  <c r="K143" i="32" s="1"/>
  <c r="L143" i="32"/>
  <c r="E144" i="32"/>
  <c r="L144" i="32" s="1"/>
  <c r="J143" i="31"/>
  <c r="I143" i="31"/>
  <c r="K143" i="31" s="1"/>
  <c r="B144" i="31"/>
  <c r="E144" i="30"/>
  <c r="L144" i="30" s="1"/>
  <c r="L143" i="30"/>
  <c r="J143" i="30"/>
  <c r="I143" i="30"/>
  <c r="B144" i="30"/>
  <c r="K143" i="30"/>
  <c r="J142" i="29"/>
  <c r="I142" i="29"/>
  <c r="K142" i="29" s="1"/>
  <c r="B143" i="29"/>
  <c r="J142" i="28"/>
  <c r="B143" i="28"/>
  <c r="I142" i="28"/>
  <c r="K142" i="28" s="1"/>
  <c r="L142" i="28"/>
  <c r="E143" i="28"/>
  <c r="J143" i="27"/>
  <c r="B144" i="27"/>
  <c r="I143" i="27"/>
  <c r="K143" i="27" s="1"/>
  <c r="L142" i="27"/>
  <c r="E143" i="27"/>
  <c r="J142" i="26"/>
  <c r="I142" i="26"/>
  <c r="K142" i="26" s="1"/>
  <c r="B143" i="26"/>
  <c r="E144" i="25"/>
  <c r="L144" i="25" s="1"/>
  <c r="L143" i="25"/>
  <c r="J142" i="25"/>
  <c r="B143" i="25"/>
  <c r="I142" i="25"/>
  <c r="K142" i="25" s="1"/>
  <c r="E144" i="24"/>
  <c r="L144" i="24" s="1"/>
  <c r="L143" i="24"/>
  <c r="B143" i="24"/>
  <c r="J142" i="24"/>
  <c r="I142" i="24"/>
  <c r="K142" i="24" s="1"/>
  <c r="J142" i="23"/>
  <c r="B143" i="23"/>
  <c r="I142" i="23"/>
  <c r="K142" i="23" s="1"/>
  <c r="L142" i="23"/>
  <c r="E143" i="23"/>
  <c r="J143" i="22"/>
  <c r="I143" i="22"/>
  <c r="K143" i="22" s="1"/>
  <c r="B144" i="22"/>
  <c r="E144" i="22"/>
  <c r="L144" i="22" s="1"/>
  <c r="F11" i="22" s="1"/>
  <c r="L143" i="22"/>
  <c r="K144" i="39" l="1"/>
  <c r="F10" i="39" s="1"/>
  <c r="E144" i="39"/>
  <c r="L144" i="39" s="1"/>
  <c r="L143" i="39"/>
  <c r="J143" i="38"/>
  <c r="I143" i="38"/>
  <c r="B144" i="38"/>
  <c r="J144" i="37"/>
  <c r="I144" i="37"/>
  <c r="K144" i="37" s="1"/>
  <c r="F10" i="37" s="1"/>
  <c r="F13" i="37" s="1"/>
  <c r="J143" i="36"/>
  <c r="B144" i="36"/>
  <c r="I143" i="36"/>
  <c r="K143" i="36" s="1"/>
  <c r="J144" i="35"/>
  <c r="I144" i="35"/>
  <c r="K144" i="35" s="1"/>
  <c r="F10" i="35" s="1"/>
  <c r="F13" i="35" s="1"/>
  <c r="B144" i="34"/>
  <c r="J143" i="34"/>
  <c r="I143" i="34"/>
  <c r="K143" i="34" s="1"/>
  <c r="J143" i="33"/>
  <c r="I143" i="33"/>
  <c r="B144" i="33"/>
  <c r="K143" i="33"/>
  <c r="J144" i="32"/>
  <c r="I144" i="32"/>
  <c r="K144" i="32" s="1"/>
  <c r="F10" i="32" s="1"/>
  <c r="F13" i="32" s="1"/>
  <c r="J144" i="31"/>
  <c r="I144" i="31"/>
  <c r="K144" i="31" s="1"/>
  <c r="F10" i="31" s="1"/>
  <c r="F13" i="31" s="1"/>
  <c r="J144" i="30"/>
  <c r="K144" i="30"/>
  <c r="F10" i="30" s="1"/>
  <c r="F13" i="30" s="1"/>
  <c r="I144" i="30"/>
  <c r="J143" i="29"/>
  <c r="I143" i="29"/>
  <c r="K143" i="29" s="1"/>
  <c r="B144" i="29"/>
  <c r="J143" i="28"/>
  <c r="I143" i="28"/>
  <c r="B144" i="28"/>
  <c r="K143" i="28"/>
  <c r="E144" i="28"/>
  <c r="L144" i="28" s="1"/>
  <c r="L143" i="28"/>
  <c r="E144" i="27"/>
  <c r="L144" i="27" s="1"/>
  <c r="L143" i="27"/>
  <c r="J144" i="27"/>
  <c r="I144" i="27"/>
  <c r="J143" i="26"/>
  <c r="I143" i="26"/>
  <c r="K143" i="26" s="1"/>
  <c r="B144" i="26"/>
  <c r="J143" i="25"/>
  <c r="I143" i="25"/>
  <c r="K143" i="25" s="1"/>
  <c r="B144" i="25"/>
  <c r="J143" i="24"/>
  <c r="B144" i="24"/>
  <c r="I143" i="24"/>
  <c r="K143" i="24" s="1"/>
  <c r="E144" i="23"/>
  <c r="L144" i="23" s="1"/>
  <c r="L143" i="23"/>
  <c r="J143" i="23"/>
  <c r="I143" i="23"/>
  <c r="K143" i="23" s="1"/>
  <c r="B144" i="23"/>
  <c r="J144" i="22"/>
  <c r="I144" i="22"/>
  <c r="K144" i="22" s="1"/>
  <c r="F10" i="22" s="1"/>
  <c r="F13" i="22" s="1"/>
  <c r="F11" i="39" l="1"/>
  <c r="F13" i="39" s="1"/>
  <c r="K143" i="38"/>
  <c r="K144" i="27"/>
  <c r="F10" i="27" s="1"/>
  <c r="F13" i="27" s="1"/>
  <c r="J144" i="38"/>
  <c r="I144" i="38"/>
  <c r="K144" i="38" s="1"/>
  <c r="J144" i="36"/>
  <c r="I144" i="36"/>
  <c r="K144" i="36" s="1"/>
  <c r="F10" i="36" s="1"/>
  <c r="F13" i="36" s="1"/>
  <c r="J144" i="34"/>
  <c r="I144" i="34"/>
  <c r="K144" i="34" s="1"/>
  <c r="F10" i="34" s="1"/>
  <c r="F13" i="34" s="1"/>
  <c r="J144" i="33"/>
  <c r="I144" i="33"/>
  <c r="K144" i="33" s="1"/>
  <c r="F10" i="33" s="1"/>
  <c r="F13" i="33" s="1"/>
  <c r="J144" i="29"/>
  <c r="I144" i="29"/>
  <c r="K144" i="29" s="1"/>
  <c r="F10" i="29" s="1"/>
  <c r="F13" i="29" s="1"/>
  <c r="J144" i="28"/>
  <c r="I144" i="28"/>
  <c r="K144" i="28" s="1"/>
  <c r="F10" i="28" s="1"/>
  <c r="F13" i="28" s="1"/>
  <c r="J144" i="26"/>
  <c r="I144" i="26"/>
  <c r="K144" i="26" s="1"/>
  <c r="F10" i="26" s="1"/>
  <c r="F13" i="26" s="1"/>
  <c r="J144" i="25"/>
  <c r="I144" i="25"/>
  <c r="K144" i="25" s="1"/>
  <c r="F10" i="25" s="1"/>
  <c r="F13" i="25" s="1"/>
  <c r="J144" i="24"/>
  <c r="I144" i="24"/>
  <c r="K144" i="24" s="1"/>
  <c r="F10" i="24" s="1"/>
  <c r="F13" i="24" s="1"/>
  <c r="J144" i="23"/>
  <c r="I144" i="23"/>
  <c r="K144" i="23" s="1"/>
  <c r="F10" i="23" s="1"/>
  <c r="F13" i="23" s="1"/>
  <c r="F10" i="38" l="1"/>
  <c r="F13" i="38" s="1"/>
  <c r="B26" i="3"/>
  <c r="B27" i="3"/>
  <c r="E26" i="3"/>
  <c r="E27" i="3"/>
  <c r="I25" i="3"/>
  <c r="J25" i="3"/>
  <c r="L25" i="3"/>
  <c r="I26" i="3"/>
  <c r="L19" i="3"/>
  <c r="L18" i="3"/>
  <c r="J27" i="3"/>
  <c r="B28" i="3"/>
  <c r="B29" i="3"/>
  <c r="J26" i="3"/>
  <c r="L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L26" i="3"/>
  <c r="J29" i="3"/>
  <c r="I28" i="3"/>
  <c r="J28" i="3"/>
  <c r="I27" i="3"/>
  <c r="K27" i="3" s="1"/>
  <c r="L28" i="3"/>
  <c r="B30" i="3"/>
  <c r="I29" i="3"/>
  <c r="K29" i="3"/>
  <c r="L29" i="3"/>
  <c r="B31" i="3"/>
  <c r="J30" i="3"/>
  <c r="I30" i="3"/>
  <c r="L30" i="3"/>
  <c r="B32" i="3"/>
  <c r="J31" i="3"/>
  <c r="I31" i="3"/>
  <c r="L31" i="3"/>
  <c r="B33" i="3"/>
  <c r="J32" i="3"/>
  <c r="I32" i="3"/>
  <c r="L32" i="3"/>
  <c r="B34" i="3"/>
  <c r="I33" i="3"/>
  <c r="J33" i="3"/>
  <c r="L33" i="3"/>
  <c r="B35" i="3"/>
  <c r="J34" i="3"/>
  <c r="I34" i="3"/>
  <c r="L34" i="3"/>
  <c r="B36" i="3"/>
  <c r="I35" i="3"/>
  <c r="J35" i="3"/>
  <c r="L35" i="3"/>
  <c r="B37" i="3"/>
  <c r="I36" i="3"/>
  <c r="J36" i="3"/>
  <c r="L36" i="3"/>
  <c r="B38" i="3"/>
  <c r="J37" i="3"/>
  <c r="I37" i="3"/>
  <c r="L37" i="3"/>
  <c r="B39" i="3"/>
  <c r="J38" i="3"/>
  <c r="I38" i="3"/>
  <c r="L38" i="3"/>
  <c r="B40" i="3"/>
  <c r="I39" i="3"/>
  <c r="J39" i="3"/>
  <c r="L39" i="3"/>
  <c r="B41" i="3"/>
  <c r="I40" i="3"/>
  <c r="J40" i="3"/>
  <c r="L40" i="3"/>
  <c r="B42" i="3"/>
  <c r="I41" i="3"/>
  <c r="K41" i="3" s="1"/>
  <c r="J41" i="3"/>
  <c r="L41" i="3"/>
  <c r="B43" i="3"/>
  <c r="I42" i="3"/>
  <c r="J42" i="3"/>
  <c r="L42" i="3"/>
  <c r="B44" i="3"/>
  <c r="I43" i="3"/>
  <c r="J43" i="3"/>
  <c r="L43" i="3"/>
  <c r="B45" i="3"/>
  <c r="I44" i="3"/>
  <c r="J44" i="3"/>
  <c r="L44" i="3"/>
  <c r="B46" i="3"/>
  <c r="J45" i="3"/>
  <c r="I45" i="3"/>
  <c r="L45" i="3"/>
  <c r="B47" i="3"/>
  <c r="J46" i="3"/>
  <c r="I46" i="3"/>
  <c r="L46" i="3"/>
  <c r="B48" i="3"/>
  <c r="J47" i="3"/>
  <c r="I47" i="3"/>
  <c r="L47" i="3"/>
  <c r="B49" i="3"/>
  <c r="I48" i="3"/>
  <c r="J48" i="3"/>
  <c r="L48" i="3"/>
  <c r="B50" i="3"/>
  <c r="J49" i="3"/>
  <c r="I49" i="3"/>
  <c r="L49" i="3"/>
  <c r="B51" i="3"/>
  <c r="I50" i="3"/>
  <c r="J50" i="3"/>
  <c r="L50" i="3"/>
  <c r="B52" i="3"/>
  <c r="J51" i="3"/>
  <c r="I51" i="3"/>
  <c r="L51" i="3"/>
  <c r="B53" i="3"/>
  <c r="I52" i="3"/>
  <c r="J52" i="3"/>
  <c r="L52" i="3"/>
  <c r="B54" i="3"/>
  <c r="I53" i="3"/>
  <c r="J53" i="3"/>
  <c r="L53" i="3"/>
  <c r="B55" i="3"/>
  <c r="J54" i="3"/>
  <c r="I54" i="3"/>
  <c r="L54" i="3"/>
  <c r="B56" i="3"/>
  <c r="I55" i="3"/>
  <c r="J55" i="3"/>
  <c r="L55" i="3"/>
  <c r="B57" i="3"/>
  <c r="J56" i="3"/>
  <c r="I56" i="3"/>
  <c r="L56" i="3"/>
  <c r="B58" i="3"/>
  <c r="I57" i="3"/>
  <c r="J57" i="3"/>
  <c r="L57" i="3"/>
  <c r="B59" i="3"/>
  <c r="J58" i="3"/>
  <c r="I58" i="3"/>
  <c r="L58" i="3"/>
  <c r="B60" i="3"/>
  <c r="J59" i="3"/>
  <c r="I59" i="3"/>
  <c r="L59" i="3"/>
  <c r="B61" i="3"/>
  <c r="I60" i="3"/>
  <c r="J60" i="3"/>
  <c r="L60" i="3"/>
  <c r="B62" i="3"/>
  <c r="J61" i="3"/>
  <c r="I61" i="3"/>
  <c r="L61" i="3"/>
  <c r="B63" i="3"/>
  <c r="I62" i="3"/>
  <c r="J62" i="3"/>
  <c r="L62" i="3"/>
  <c r="B64" i="3"/>
  <c r="I63" i="3"/>
  <c r="J63" i="3"/>
  <c r="L63" i="3"/>
  <c r="B65" i="3"/>
  <c r="J64" i="3"/>
  <c r="I64" i="3"/>
  <c r="L64" i="3"/>
  <c r="B66" i="3"/>
  <c r="I65" i="3"/>
  <c r="K65" i="3" s="1"/>
  <c r="J65" i="3"/>
  <c r="L65" i="3"/>
  <c r="B67" i="3"/>
  <c r="J66" i="3"/>
  <c r="I66" i="3"/>
  <c r="L66" i="3"/>
  <c r="B68" i="3"/>
  <c r="J67" i="3"/>
  <c r="I67" i="3"/>
  <c r="L67" i="3"/>
  <c r="B69" i="3"/>
  <c r="J68" i="3"/>
  <c r="I68" i="3"/>
  <c r="L68" i="3"/>
  <c r="B70" i="3"/>
  <c r="I69" i="3"/>
  <c r="J69" i="3"/>
  <c r="L69" i="3"/>
  <c r="B71" i="3"/>
  <c r="I70" i="3"/>
  <c r="J70" i="3"/>
  <c r="L70" i="3"/>
  <c r="B72" i="3"/>
  <c r="I71" i="3"/>
  <c r="J71" i="3"/>
  <c r="L71" i="3"/>
  <c r="B73" i="3"/>
  <c r="J72" i="3"/>
  <c r="I72" i="3"/>
  <c r="L72" i="3"/>
  <c r="B74" i="3"/>
  <c r="I73" i="3"/>
  <c r="J73" i="3"/>
  <c r="L73" i="3"/>
  <c r="B75" i="3"/>
  <c r="I74" i="3"/>
  <c r="J74" i="3"/>
  <c r="L74" i="3"/>
  <c r="B76" i="3"/>
  <c r="I75" i="3"/>
  <c r="J75" i="3"/>
  <c r="L75" i="3"/>
  <c r="B77" i="3"/>
  <c r="J76" i="3"/>
  <c r="I76" i="3"/>
  <c r="L76" i="3"/>
  <c r="B78" i="3"/>
  <c r="J77" i="3"/>
  <c r="I77" i="3"/>
  <c r="L77" i="3"/>
  <c r="B79" i="3"/>
  <c r="I78" i="3"/>
  <c r="J78" i="3"/>
  <c r="L78" i="3"/>
  <c r="B80" i="3"/>
  <c r="I79" i="3"/>
  <c r="J79" i="3"/>
  <c r="L79" i="3"/>
  <c r="B81" i="3"/>
  <c r="J80" i="3"/>
  <c r="I80" i="3"/>
  <c r="L80" i="3"/>
  <c r="B82" i="3"/>
  <c r="I81" i="3"/>
  <c r="J81" i="3"/>
  <c r="L81" i="3"/>
  <c r="B83" i="3"/>
  <c r="I82" i="3"/>
  <c r="J82" i="3"/>
  <c r="L82" i="3"/>
  <c r="B84" i="3"/>
  <c r="I83" i="3"/>
  <c r="J83" i="3"/>
  <c r="L83" i="3"/>
  <c r="B85" i="3"/>
  <c r="J84" i="3"/>
  <c r="I84" i="3"/>
  <c r="L84" i="3"/>
  <c r="B86" i="3"/>
  <c r="I85" i="3"/>
  <c r="J85" i="3"/>
  <c r="L85" i="3"/>
  <c r="B87" i="3"/>
  <c r="I86" i="3"/>
  <c r="J86" i="3"/>
  <c r="L86" i="3"/>
  <c r="B88" i="3"/>
  <c r="I87" i="3"/>
  <c r="J87" i="3"/>
  <c r="L87" i="3"/>
  <c r="B89" i="3"/>
  <c r="I88" i="3"/>
  <c r="J88" i="3"/>
  <c r="L88" i="3"/>
  <c r="B90" i="3"/>
  <c r="I89" i="3"/>
  <c r="J89" i="3"/>
  <c r="L89" i="3"/>
  <c r="B91" i="3"/>
  <c r="J90" i="3"/>
  <c r="I90" i="3"/>
  <c r="L90" i="3"/>
  <c r="B92" i="3"/>
  <c r="I91" i="3"/>
  <c r="J91" i="3"/>
  <c r="L91" i="3"/>
  <c r="B93" i="3"/>
  <c r="J92" i="3"/>
  <c r="I92" i="3"/>
  <c r="L92" i="3"/>
  <c r="B94" i="3"/>
  <c r="I93" i="3"/>
  <c r="J93" i="3"/>
  <c r="L93" i="3"/>
  <c r="B95" i="3"/>
  <c r="I94" i="3"/>
  <c r="J94" i="3"/>
  <c r="L94" i="3"/>
  <c r="B96" i="3"/>
  <c r="I95" i="3"/>
  <c r="J95" i="3"/>
  <c r="L95" i="3"/>
  <c r="B97" i="3"/>
  <c r="J96" i="3"/>
  <c r="I96" i="3"/>
  <c r="L96" i="3"/>
  <c r="B98" i="3"/>
  <c r="I97" i="3"/>
  <c r="J97" i="3"/>
  <c r="L97" i="3"/>
  <c r="B99" i="3"/>
  <c r="I98" i="3"/>
  <c r="J98" i="3"/>
  <c r="L98" i="3"/>
  <c r="B100" i="3"/>
  <c r="I99" i="3"/>
  <c r="J99" i="3"/>
  <c r="L99" i="3"/>
  <c r="B101" i="3"/>
  <c r="J100" i="3"/>
  <c r="I100" i="3"/>
  <c r="L100" i="3"/>
  <c r="B102" i="3"/>
  <c r="I101" i="3"/>
  <c r="J101" i="3"/>
  <c r="L101" i="3"/>
  <c r="B103" i="3"/>
  <c r="J102" i="3"/>
  <c r="I102" i="3"/>
  <c r="L102" i="3"/>
  <c r="B104" i="3"/>
  <c r="J103" i="3"/>
  <c r="I103" i="3"/>
  <c r="L103" i="3"/>
  <c r="B105" i="3"/>
  <c r="J104" i="3"/>
  <c r="I104" i="3"/>
  <c r="L104" i="3"/>
  <c r="B106" i="3"/>
  <c r="I105" i="3"/>
  <c r="K105" i="3" s="1"/>
  <c r="J105" i="3"/>
  <c r="L105" i="3"/>
  <c r="B107" i="3"/>
  <c r="J106" i="3"/>
  <c r="I106" i="3"/>
  <c r="K106" i="3" s="1"/>
  <c r="L106" i="3"/>
  <c r="B108" i="3"/>
  <c r="I107" i="3"/>
  <c r="J107" i="3"/>
  <c r="L107" i="3"/>
  <c r="B109" i="3"/>
  <c r="I108" i="3"/>
  <c r="J108" i="3"/>
  <c r="L108" i="3"/>
  <c r="B110" i="3"/>
  <c r="I109" i="3"/>
  <c r="K109" i="3" s="1"/>
  <c r="J109" i="3"/>
  <c r="L109" i="3"/>
  <c r="B111" i="3"/>
  <c r="J110" i="3"/>
  <c r="I110" i="3"/>
  <c r="K110" i="3" s="1"/>
  <c r="L110" i="3"/>
  <c r="B112" i="3"/>
  <c r="J111" i="3"/>
  <c r="I111" i="3"/>
  <c r="K111" i="3" s="1"/>
  <c r="L111" i="3"/>
  <c r="B113" i="3"/>
  <c r="I112" i="3"/>
  <c r="J112" i="3"/>
  <c r="L112" i="3"/>
  <c r="B114" i="3"/>
  <c r="J113" i="3"/>
  <c r="I113" i="3"/>
  <c r="K113" i="3" s="1"/>
  <c r="L113" i="3"/>
  <c r="B115" i="3"/>
  <c r="J114" i="3"/>
  <c r="I114" i="3"/>
  <c r="L114" i="3"/>
  <c r="B116" i="3"/>
  <c r="I115" i="3"/>
  <c r="J115" i="3"/>
  <c r="L115" i="3"/>
  <c r="B117" i="3"/>
  <c r="I116" i="3"/>
  <c r="K116" i="3" s="1"/>
  <c r="J116" i="3"/>
  <c r="L116" i="3"/>
  <c r="B118" i="3"/>
  <c r="I117" i="3"/>
  <c r="J117" i="3"/>
  <c r="L117" i="3"/>
  <c r="B119" i="3"/>
  <c r="J118" i="3"/>
  <c r="I118" i="3"/>
  <c r="L118" i="3"/>
  <c r="B120" i="3"/>
  <c r="J119" i="3"/>
  <c r="I119" i="3"/>
  <c r="L119" i="3"/>
  <c r="B121" i="3"/>
  <c r="J120" i="3"/>
  <c r="I120" i="3"/>
  <c r="L120" i="3"/>
  <c r="B122" i="3"/>
  <c r="J121" i="3"/>
  <c r="I121" i="3"/>
  <c r="L121" i="3"/>
  <c r="B123" i="3"/>
  <c r="J122" i="3"/>
  <c r="I122" i="3"/>
  <c r="K122" i="3" s="1"/>
  <c r="L122" i="3"/>
  <c r="B124" i="3"/>
  <c r="I123" i="3"/>
  <c r="J123" i="3"/>
  <c r="L123" i="3"/>
  <c r="B125" i="3"/>
  <c r="J124" i="3"/>
  <c r="I124" i="3"/>
  <c r="L124" i="3"/>
  <c r="B126" i="3"/>
  <c r="J125" i="3"/>
  <c r="I125" i="3"/>
  <c r="L125" i="3"/>
  <c r="B127" i="3"/>
  <c r="J126" i="3"/>
  <c r="I126" i="3"/>
  <c r="K126" i="3" s="1"/>
  <c r="L126" i="3"/>
  <c r="B128" i="3"/>
  <c r="J127" i="3"/>
  <c r="I127" i="3"/>
  <c r="K127" i="3" s="1"/>
  <c r="L127" i="3"/>
  <c r="B129" i="3"/>
  <c r="J128" i="3"/>
  <c r="I128" i="3"/>
  <c r="L128" i="3"/>
  <c r="B130" i="3"/>
  <c r="J129" i="3"/>
  <c r="I129" i="3"/>
  <c r="K129" i="3" s="1"/>
  <c r="L129" i="3"/>
  <c r="B131" i="3"/>
  <c r="I130" i="3"/>
  <c r="K130" i="3" s="1"/>
  <c r="J130" i="3"/>
  <c r="L130" i="3"/>
  <c r="B132" i="3"/>
  <c r="I131" i="3"/>
  <c r="K131" i="3" s="1"/>
  <c r="J131" i="3"/>
  <c r="L131" i="3"/>
  <c r="B133" i="3"/>
  <c r="I132" i="3"/>
  <c r="J132" i="3"/>
  <c r="L132" i="3"/>
  <c r="B134" i="3"/>
  <c r="J133" i="3"/>
  <c r="I133" i="3"/>
  <c r="L133" i="3"/>
  <c r="B135" i="3"/>
  <c r="I134" i="3"/>
  <c r="J134" i="3"/>
  <c r="L134" i="3"/>
  <c r="B136" i="3"/>
  <c r="I135" i="3"/>
  <c r="J135" i="3"/>
  <c r="L135" i="3"/>
  <c r="B137" i="3"/>
  <c r="J136" i="3"/>
  <c r="I136" i="3"/>
  <c r="L136" i="3"/>
  <c r="B138" i="3"/>
  <c r="I137" i="3"/>
  <c r="K137" i="3" s="1"/>
  <c r="J137" i="3"/>
  <c r="L137" i="3"/>
  <c r="B139" i="3"/>
  <c r="I138" i="3"/>
  <c r="K138" i="3" s="1"/>
  <c r="J138" i="3"/>
  <c r="L138" i="3"/>
  <c r="B140" i="3"/>
  <c r="I139" i="3"/>
  <c r="J139" i="3"/>
  <c r="L139" i="3"/>
  <c r="B141" i="3"/>
  <c r="J140" i="3"/>
  <c r="I140" i="3"/>
  <c r="L140" i="3"/>
  <c r="B142" i="3"/>
  <c r="I141" i="3"/>
  <c r="J141" i="3"/>
  <c r="L141" i="3"/>
  <c r="B143" i="3"/>
  <c r="I142" i="3"/>
  <c r="J142" i="3"/>
  <c r="L142" i="3"/>
  <c r="I143" i="3"/>
  <c r="K143" i="3" s="1"/>
  <c r="J143" i="3"/>
  <c r="B144" i="3"/>
  <c r="L143" i="3"/>
  <c r="E144" i="3"/>
  <c r="L144" i="3"/>
  <c r="I144" i="3"/>
  <c r="J144" i="3"/>
  <c r="F11" i="3" l="1"/>
  <c r="K117" i="3"/>
  <c r="K115" i="3"/>
  <c r="K98" i="3"/>
  <c r="K47" i="3"/>
  <c r="K46" i="3"/>
  <c r="K64" i="3"/>
  <c r="K61" i="3"/>
  <c r="K56" i="3"/>
  <c r="K54" i="3"/>
  <c r="K49" i="3"/>
  <c r="K45" i="3"/>
  <c r="K38" i="3"/>
  <c r="K37" i="3"/>
  <c r="K32" i="3"/>
  <c r="K136" i="3"/>
  <c r="K133" i="3"/>
  <c r="K144" i="3"/>
  <c r="K107" i="3"/>
  <c r="K101" i="3"/>
  <c r="K99" i="3"/>
  <c r="K97" i="3"/>
  <c r="K95" i="3"/>
  <c r="K93" i="3"/>
  <c r="K91" i="3"/>
  <c r="K89" i="3"/>
  <c r="K87" i="3"/>
  <c r="K85" i="3"/>
  <c r="K83" i="3"/>
  <c r="K81" i="3"/>
  <c r="K79" i="3"/>
  <c r="K78" i="3"/>
  <c r="K75" i="3"/>
  <c r="K73" i="3"/>
  <c r="K71" i="3"/>
  <c r="K69" i="3"/>
  <c r="K141" i="3"/>
  <c r="K139" i="3"/>
  <c r="K123" i="3"/>
  <c r="K125" i="3"/>
  <c r="K121" i="3"/>
  <c r="K120" i="3"/>
  <c r="K104" i="3"/>
  <c r="K100" i="3"/>
  <c r="K96" i="3"/>
  <c r="K92" i="3"/>
  <c r="K84" i="3"/>
  <c r="K80" i="3"/>
  <c r="K77" i="3"/>
  <c r="K76" i="3"/>
  <c r="K72" i="3"/>
  <c r="K68" i="3"/>
  <c r="K63" i="3"/>
  <c r="K57" i="3"/>
  <c r="K55" i="3"/>
  <c r="K53" i="3"/>
  <c r="K43" i="3"/>
  <c r="K25" i="3"/>
  <c r="K128" i="3"/>
  <c r="K124" i="3"/>
  <c r="K102" i="3"/>
  <c r="K140" i="3"/>
  <c r="K135" i="3"/>
  <c r="K132" i="3"/>
  <c r="K39" i="3"/>
  <c r="K35" i="3"/>
  <c r="K33" i="3"/>
  <c r="K52" i="3"/>
  <c r="K50" i="3"/>
  <c r="K88" i="3"/>
  <c r="K86" i="3"/>
  <c r="K74" i="3"/>
  <c r="K44" i="3"/>
  <c r="K42" i="3"/>
  <c r="K28" i="3"/>
  <c r="K60" i="3"/>
  <c r="K34" i="3"/>
  <c r="K26" i="3"/>
  <c r="K134" i="3"/>
  <c r="K119" i="3"/>
  <c r="K118" i="3"/>
  <c r="K114" i="3"/>
  <c r="K108" i="3"/>
  <c r="K103" i="3"/>
  <c r="K94" i="3"/>
  <c r="K90" i="3"/>
  <c r="K62" i="3"/>
  <c r="K59" i="3"/>
  <c r="K58" i="3"/>
  <c r="K51" i="3"/>
  <c r="K40" i="3"/>
  <c r="K142" i="3"/>
  <c r="K112" i="3"/>
  <c r="K82" i="3"/>
  <c r="K70" i="3"/>
  <c r="K67" i="3"/>
  <c r="K66" i="3"/>
  <c r="K48" i="3"/>
  <c r="K36" i="3"/>
  <c r="K31" i="3"/>
  <c r="K30" i="3"/>
  <c r="F10" i="3" l="1"/>
  <c r="F13" i="3" s="1"/>
</calcChain>
</file>

<file path=xl/sharedStrings.xml><?xml version="1.0" encoding="utf-8"?>
<sst xmlns="http://schemas.openxmlformats.org/spreadsheetml/2006/main" count="532" uniqueCount="26">
  <si>
    <t>Klimatilpasning ved sædvanlig afhjælpning</t>
  </si>
  <si>
    <t>Rente</t>
  </si>
  <si>
    <t>Resultater</t>
  </si>
  <si>
    <t>Vejledning:</t>
  </si>
  <si>
    <t>Konklusion</t>
  </si>
  <si>
    <t>Forventet årlig effektiv rente</t>
  </si>
  <si>
    <t>Projektets startår</t>
  </si>
  <si>
    <t>Projektets slutår</t>
  </si>
  <si>
    <t>Tilbagediskonteret cash-flow for sædvanlig afhjælpning</t>
  </si>
  <si>
    <t>Tilbagediskonteret cash-flow for alternativt projekt</t>
  </si>
  <si>
    <t>Årlig ækvivalent annuitet ved sædvanlig afhjælpning</t>
  </si>
  <si>
    <t>Årlig ækvivalent annuitet ved alternativt klimatilpasningsprojekt</t>
  </si>
  <si>
    <t>Klimatilpasning ved alternativt klimatilpasningsprojekt</t>
  </si>
  <si>
    <t>Sædvanlig afhjælpning: Cash-flow for drift</t>
  </si>
  <si>
    <t>Sædvanlig afhjælpning: Cash-flow for anlæg</t>
  </si>
  <si>
    <t>Dette dokument kan anvendes til at vurdere, hvorvidt klimatilpasning ved hhv. sædvanlig afhjælpning eller alternativt projekt er mest omkostningseffektivt. Oplysninger om forventet årlig effektiv rente</t>
  </si>
  <si>
    <t>samt omkostninger til anlæg og drift skal indtastes i de orange celler. Det bemærkes, at omkostninger indgår som negative tal.</t>
  </si>
  <si>
    <t>Herefter beregnes den årlige ækvivalente annuitet ved de to typer klimatilpasningsinitiativer. Sidst beregnes hvilket klimatilpasningsinitiativ, som er mest omkostningseffektivt</t>
  </si>
  <si>
    <t>År</t>
  </si>
  <si>
    <t xml:space="preserve">År </t>
  </si>
  <si>
    <t>Samlede anlægsomkostninger</t>
  </si>
  <si>
    <t>Fastrente til sædvandlig projekt</t>
  </si>
  <si>
    <t>Forventede driftsomkostninger i år t [kr.]</t>
  </si>
  <si>
    <t>Tilskud til anlægsomkostninger betalt i år t [kr.]</t>
  </si>
  <si>
    <t>Tilskud til driftsomkostninger betalt i år t [kr.]</t>
  </si>
  <si>
    <t>Prislofttillæg:
Totalt tilskud 
betalt i år t [kr.]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</si>
</sst>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kr&quot;\ #,##0.00;[Red]&quot;kr&quot;\ \-#,##0.00"/>
    <numFmt numFmtId="165" formatCode="_ &quot;kr&quot;\ * #,##0.00_ ;_ &quot;kr&quot;\ * \-#,##0.00_ ;_ &quot;kr&quot;\ * &quot;-&quot;??_ ;_ @_ 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61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4" fillId="3" borderId="3" applyNumberFormat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">
    <xf numFmtId="0" fontId="0" fillId="0" borderId="0" xfId="0"/>
    <xf numFmtId="10" fontId="4" fillId="3" borderId="3" xfId="2" applyNumberFormat="1" applyProtection="1">
      <protection locked="0"/>
    </xf>
    <xf numFmtId="3" fontId="4" fillId="3" borderId="3" xfId="2" applyNumberFormat="1" applyProtection="1">
      <protection locked="0"/>
    </xf>
    <xf numFmtId="1" fontId="4" fillId="3" borderId="3" xfId="2" applyNumberFormat="1" applyProtection="1">
      <protection locked="0"/>
    </xf>
    <xf numFmtId="0" fontId="0" fillId="4" borderId="0" xfId="0" applyFill="1" applyProtection="1"/>
    <xf numFmtId="0" fontId="6" fillId="2" borderId="0" xfId="1" applyFont="1" applyAlignment="1" applyProtection="1"/>
    <xf numFmtId="0" fontId="3" fillId="2" borderId="0" xfId="1" applyAlignment="1" applyProtection="1"/>
    <xf numFmtId="0" fontId="3" fillId="2" borderId="0" xfId="1" applyProtection="1"/>
    <xf numFmtId="0" fontId="5" fillId="4" borderId="0" xfId="0" applyFont="1" applyFill="1" applyBorder="1" applyProtection="1"/>
    <xf numFmtId="0" fontId="7" fillId="4" borderId="0" xfId="0" applyFont="1" applyFill="1" applyAlignment="1" applyProtection="1">
      <alignment horizontal="left"/>
    </xf>
    <xf numFmtId="0" fontId="7" fillId="4" borderId="0" xfId="0" applyFont="1" applyFill="1" applyBorder="1" applyAlignment="1" applyProtection="1">
      <alignment horizontal="left"/>
    </xf>
    <xf numFmtId="1" fontId="0" fillId="4" borderId="0" xfId="0" applyNumberFormat="1" applyFill="1" applyBorder="1" applyProtection="1"/>
    <xf numFmtId="0" fontId="0" fillId="4" borderId="0" xfId="0" applyFill="1" applyBorder="1" applyProtection="1"/>
    <xf numFmtId="0" fontId="5" fillId="4" borderId="0" xfId="0" applyFont="1" applyFill="1" applyProtection="1"/>
    <xf numFmtId="1" fontId="0" fillId="4" borderId="0" xfId="0" applyNumberFormat="1" applyFill="1" applyProtection="1"/>
    <xf numFmtId="0" fontId="5" fillId="4" borderId="1" xfId="0" applyFont="1" applyFill="1" applyBorder="1" applyProtection="1"/>
    <xf numFmtId="164" fontId="0" fillId="4" borderId="0" xfId="0" applyNumberFormat="1" applyFill="1" applyProtection="1"/>
    <xf numFmtId="3" fontId="0" fillId="4" borderId="0" xfId="0" applyNumberFormat="1" applyFont="1" applyFill="1" applyProtection="1"/>
    <xf numFmtId="0" fontId="5" fillId="4" borderId="1" xfId="0" applyFont="1" applyFill="1" applyBorder="1" applyAlignment="1" applyProtection="1">
      <alignment horizontal="center" wrapText="1"/>
    </xf>
    <xf numFmtId="0" fontId="8" fillId="4" borderId="0" xfId="0" applyFont="1" applyFill="1" applyProtection="1"/>
    <xf numFmtId="0" fontId="2" fillId="4" borderId="0" xfId="0" applyFont="1" applyFill="1" applyProtection="1"/>
    <xf numFmtId="0" fontId="0" fillId="4" borderId="0" xfId="0" applyFont="1" applyFill="1" applyProtection="1"/>
    <xf numFmtId="1" fontId="0" fillId="4" borderId="2" xfId="0" applyNumberFormat="1" applyFont="1" applyFill="1" applyBorder="1" applyProtection="1"/>
    <xf numFmtId="1" fontId="0" fillId="4" borderId="2" xfId="0" applyNumberFormat="1" applyFill="1" applyBorder="1" applyProtection="1"/>
    <xf numFmtId="3" fontId="1" fillId="4" borderId="0" xfId="4" applyNumberFormat="1" applyFont="1" applyFill="1" applyProtection="1"/>
    <xf numFmtId="0" fontId="5" fillId="4" borderId="1" xfId="0" applyFont="1" applyFill="1" applyBorder="1" applyAlignment="1" applyProtection="1">
      <alignment wrapText="1"/>
    </xf>
    <xf numFmtId="0" fontId="0" fillId="4" borderId="0" xfId="0" applyFill="1" applyAlignment="1" applyProtection="1">
      <alignment wrapText="1"/>
    </xf>
    <xf numFmtId="166" fontId="1" fillId="4" borderId="0" xfId="3" applyNumberFormat="1" applyFont="1" applyFill="1" applyProtection="1"/>
  </cellXfs>
  <cellStyles count="5">
    <cellStyle name="God" xfId="1" builtinId="26"/>
    <cellStyle name="Input" xfId="2" builtinId="20"/>
    <cellStyle name="Normal" xfId="0" builtinId="0"/>
    <cellStyle name="Procent" xfId="3" builtinId="5"/>
    <cellStyle name="Valuta" xfId="4" builtinId="4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6"/>
  <sheetViews>
    <sheetView zoomScale="70" zoomScaleNormal="70" workbookViewId="0">
      <selection activeCell="C18" sqref="C18"/>
    </sheetView>
  </sheetViews>
  <sheetFormatPr defaultRowHeight="15" x14ac:dyDescent="0.25"/>
  <cols>
    <col min="1" max="1" width="9.140625" style="4"/>
    <col min="2" max="2" width="70.7109375" style="4" customWidth="1"/>
    <col min="3" max="3" width="25" style="4" customWidth="1"/>
    <col min="4" max="4" width="8.140625" style="4" customWidth="1"/>
    <col min="5" max="5" width="43.5703125" style="4" customWidth="1"/>
    <col min="6" max="6" width="29" style="4" customWidth="1"/>
    <col min="7" max="7" width="26" style="4" customWidth="1"/>
    <col min="8" max="8" width="19.85546875" style="4" hidden="1" customWidth="1"/>
    <col min="9" max="9" width="43.28515625" style="4" hidden="1" customWidth="1"/>
    <col min="10" max="10" width="45.28515625" style="4" hidden="1" customWidth="1"/>
    <col min="11" max="11" width="54.28515625" style="4" hidden="1" customWidth="1"/>
    <col min="12" max="12" width="43.42578125" style="4" hidden="1" customWidth="1"/>
    <col min="13" max="14" width="0" style="4" hidden="1" customWidth="1"/>
    <col min="15" max="15" width="28.7109375" style="4" customWidth="1"/>
    <col min="16" max="16384" width="9.140625" style="4"/>
  </cols>
  <sheetData>
    <row r="2" spans="1:15" x14ac:dyDescent="0.25">
      <c r="B2" s="5" t="s">
        <v>3</v>
      </c>
      <c r="C2" s="6"/>
      <c r="D2" s="6"/>
      <c r="E2" s="6"/>
      <c r="F2" s="6"/>
      <c r="G2" s="7"/>
      <c r="O2" s="7"/>
    </row>
    <row r="3" spans="1:15" x14ac:dyDescent="0.25">
      <c r="B3" s="6" t="s">
        <v>15</v>
      </c>
      <c r="C3" s="6"/>
      <c r="D3" s="6"/>
      <c r="E3" s="6"/>
      <c r="F3" s="6"/>
      <c r="G3" s="6"/>
      <c r="O3" s="6"/>
    </row>
    <row r="4" spans="1:15" x14ac:dyDescent="0.25">
      <c r="B4" s="6" t="s">
        <v>16</v>
      </c>
      <c r="C4" s="6"/>
      <c r="D4" s="6"/>
      <c r="E4" s="6"/>
      <c r="F4" s="6"/>
      <c r="G4" s="6"/>
      <c r="O4" s="6"/>
    </row>
    <row r="5" spans="1:15" x14ac:dyDescent="0.25">
      <c r="A5" s="8"/>
      <c r="B5" s="6" t="s">
        <v>17</v>
      </c>
      <c r="C5" s="6"/>
      <c r="D5" s="6"/>
      <c r="E5" s="6"/>
      <c r="F5" s="6"/>
      <c r="G5" s="6"/>
      <c r="O5" s="6"/>
    </row>
    <row r="6" spans="1:15" x14ac:dyDescent="0.25">
      <c r="A6" s="8"/>
      <c r="B6" s="6"/>
      <c r="C6" s="6"/>
      <c r="D6" s="6"/>
      <c r="E6" s="6"/>
      <c r="F6" s="6"/>
      <c r="G6" s="6"/>
      <c r="O6" s="6"/>
    </row>
    <row r="7" spans="1:15" x14ac:dyDescent="0.25">
      <c r="A7" s="8"/>
    </row>
    <row r="8" spans="1:15" ht="18.75" x14ac:dyDescent="0.3">
      <c r="A8" s="8"/>
      <c r="B8" s="9" t="s">
        <v>1</v>
      </c>
      <c r="C8" s="8"/>
      <c r="D8" s="8"/>
      <c r="E8" s="10" t="s">
        <v>2</v>
      </c>
      <c r="F8" s="11"/>
      <c r="G8" s="12"/>
      <c r="H8" s="13"/>
    </row>
    <row r="9" spans="1:15" ht="15.75" thickBot="1" x14ac:dyDescent="0.3">
      <c r="F9" s="14"/>
    </row>
    <row r="10" spans="1:15" ht="33" customHeight="1" thickBot="1" x14ac:dyDescent="0.3">
      <c r="B10" s="15" t="s">
        <v>5</v>
      </c>
      <c r="C10" s="1">
        <v>3.5000000000000003E-2</v>
      </c>
      <c r="E10" s="25" t="s">
        <v>10</v>
      </c>
      <c r="F10" s="24">
        <f>IF(SUM($C$21:$C$144)&lt;0,($M$24*SUM($K$25:$K$144)/(1-(1+$M$24)^(-($C$19-$C$18+1)))),"")</f>
        <v>-308720.72565698397</v>
      </c>
    </row>
    <row r="11" spans="1:15" ht="35.25" customHeight="1" thickBot="1" x14ac:dyDescent="0.3">
      <c r="E11" s="25" t="s">
        <v>11</v>
      </c>
      <c r="F11" s="24">
        <f>IF(SUM($F$25:$G$144)&lt;0,($C$10*SUM($L$25:$L$144)/(1-(1+$C$10)^(-($F$19-$F$18+1)))),"")</f>
        <v>-237258.32727413191</v>
      </c>
    </row>
    <row r="13" spans="1:15" x14ac:dyDescent="0.25">
      <c r="E13" s="13" t="s">
        <v>4</v>
      </c>
      <c r="F13" s="13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5" ht="18.75" x14ac:dyDescent="0.3">
      <c r="B16" s="9" t="s">
        <v>0</v>
      </c>
      <c r="E16" s="9" t="s">
        <v>12</v>
      </c>
      <c r="J16" s="16"/>
    </row>
    <row r="17" spans="2:15" ht="15.75" thickBot="1" x14ac:dyDescent="0.3">
      <c r="J17" s="16"/>
    </row>
    <row r="18" spans="2:15" ht="15.75" thickBot="1" x14ac:dyDescent="0.3">
      <c r="B18" s="15" t="s">
        <v>6</v>
      </c>
      <c r="C18" s="3">
        <v>2016</v>
      </c>
      <c r="E18" s="15" t="s">
        <v>6</v>
      </c>
      <c r="F18" s="3">
        <v>2016</v>
      </c>
      <c r="J18" s="16"/>
      <c r="L18" s="17" t="str">
        <f xml:space="preserve"> IF($E18&gt;=$F$18,IF($E18&lt;=$F$19,SUM($F18:$G18),""),"")</f>
        <v/>
      </c>
    </row>
    <row r="19" spans="2:15" ht="15.75" thickBot="1" x14ac:dyDescent="0.3">
      <c r="B19" s="15" t="s">
        <v>7</v>
      </c>
      <c r="C19" s="3">
        <v>2090</v>
      </c>
      <c r="D19" s="14"/>
      <c r="E19" s="15" t="s">
        <v>7</v>
      </c>
      <c r="F19" s="3">
        <v>2090</v>
      </c>
      <c r="I19" s="16"/>
      <c r="J19" s="16"/>
      <c r="L19" s="17" t="str">
        <f xml:space="preserve"> IF($E19&gt;=$F$18,IF($E19&lt;=$F$19,SUM($F19:$G19),""),"")</f>
        <v/>
      </c>
    </row>
    <row r="20" spans="2:15" ht="15.75" thickBot="1" x14ac:dyDescent="0.3">
      <c r="B20" s="8"/>
      <c r="D20" s="14"/>
      <c r="E20" s="8"/>
      <c r="F20" s="8"/>
      <c r="I20" s="16"/>
      <c r="J20" s="16"/>
    </row>
    <row r="21" spans="2:15" ht="15.75" thickBot="1" x14ac:dyDescent="0.3">
      <c r="B21" s="15" t="s">
        <v>20</v>
      </c>
      <c r="C21" s="2">
        <v>-6800000</v>
      </c>
      <c r="D21" s="14"/>
      <c r="E21" s="8"/>
      <c r="F21" s="8"/>
      <c r="I21" s="16"/>
      <c r="J21" s="16"/>
    </row>
    <row r="22" spans="2:15" x14ac:dyDescent="0.25">
      <c r="B22" s="8"/>
      <c r="D22" s="14"/>
      <c r="E22" s="8"/>
      <c r="F22" s="8"/>
      <c r="I22" s="16"/>
      <c r="J22" s="16"/>
    </row>
    <row r="23" spans="2:15" ht="15.75" thickBot="1" x14ac:dyDescent="0.3"/>
    <row r="24" spans="2:15" ht="47.25" customHeight="1" thickBot="1" x14ac:dyDescent="0.3">
      <c r="B24" s="15" t="s">
        <v>18</v>
      </c>
      <c r="C24" s="18" t="s">
        <v>22</v>
      </c>
      <c r="D24" s="26"/>
      <c r="E24" s="25" t="s">
        <v>19</v>
      </c>
      <c r="F24" s="18" t="s">
        <v>23</v>
      </c>
      <c r="G24" s="18" t="s">
        <v>24</v>
      </c>
      <c r="I24" s="4" t="s">
        <v>14</v>
      </c>
      <c r="J24" s="4" t="s">
        <v>13</v>
      </c>
      <c r="K24" s="19" t="s">
        <v>8</v>
      </c>
      <c r="L24" s="19" t="s">
        <v>9</v>
      </c>
      <c r="M24" s="27">
        <v>3.5000000000000003E-2</v>
      </c>
      <c r="N24" s="4" t="s">
        <v>21</v>
      </c>
      <c r="O24" s="18" t="s">
        <v>25</v>
      </c>
    </row>
    <row r="25" spans="2:15" x14ac:dyDescent="0.25">
      <c r="B25" s="22">
        <v>2016</v>
      </c>
      <c r="C25" s="2">
        <v>-34000</v>
      </c>
      <c r="E25" s="22">
        <v>2016</v>
      </c>
      <c r="F25" s="2">
        <v>-302371.15614611062</v>
      </c>
      <c r="G25" s="2">
        <v>-27855</v>
      </c>
      <c r="H25" s="20"/>
      <c r="I25" s="21">
        <f xml:space="preserve"> IF($B25=$C$18,$C$21,"")</f>
        <v>-6800000</v>
      </c>
      <c r="J25" s="17">
        <f xml:space="preserve"> IF($B25&gt;=$C$18,IF($B25&lt;=$C$19,$C25,""),"")</f>
        <v>-34000</v>
      </c>
      <c r="K25" s="21">
        <f xml:space="preserve"> IF(SUM($I25:$J25)/((1+$C$10)^($B25-$C$18))&lt;0,SUM($I25:$J25)/((1+$C$10)^($B25-$C$18)),"")</f>
        <v>-6834000</v>
      </c>
      <c r="L25" s="21">
        <f t="shared" ref="L25:L56" si="0" xml:space="preserve"> IF($E25&gt;=$F$18,IF($E25&lt;=$F$19,IF(SUM($F25:$G25)/((1+$C$10)^($E25-$F$18))&lt;0,SUM($F25:$G25)/((1+$C$10)^($E25-$F$18)),""),""),"")</f>
        <v>-330226.15614611062</v>
      </c>
      <c r="O25" s="2">
        <f>SUM(F25:G25)</f>
        <v>-330226.15614611062</v>
      </c>
    </row>
    <row r="26" spans="2:15" x14ac:dyDescent="0.25">
      <c r="B26" s="23">
        <f>B25+1</f>
        <v>2017</v>
      </c>
      <c r="C26" s="2">
        <v>-34510</v>
      </c>
      <c r="E26" s="23">
        <f t="shared" ref="E26:E57" si="1">E25+1</f>
        <v>2017</v>
      </c>
      <c r="F26" s="2">
        <v>-302371.15614611062</v>
      </c>
      <c r="G26" s="2">
        <v>-28272.824999999997</v>
      </c>
      <c r="H26" s="20"/>
      <c r="I26" s="21" t="str">
        <f t="shared" ref="I26:I89" si="2" xml:space="preserve"> IF($B26=$C$18,$C$21,"")</f>
        <v/>
      </c>
      <c r="J26" s="17">
        <f t="shared" ref="J26:J89" si="3" xml:space="preserve"> IF($B26&gt;=$C$18,IF($B26&lt;=$C$19,$C26,""),"")</f>
        <v>-34510</v>
      </c>
      <c r="K26" s="21">
        <f t="shared" ref="K26:K89" si="4" xml:space="preserve"> IF(SUM($I26:$J26)/((1+$C$10)^($B26-$C$18))&lt;0,SUM($I26:$J26)/((1+$C$10)^($B26-$C$18)),"")</f>
        <v>-33342.995169082125</v>
      </c>
      <c r="L26" s="21">
        <f t="shared" si="0"/>
        <v>-319462.78371604893</v>
      </c>
      <c r="O26" s="2">
        <f t="shared" ref="O26:O88" si="5">SUM(F26:G26)</f>
        <v>-330643.98114611063</v>
      </c>
    </row>
    <row r="27" spans="2:15" x14ac:dyDescent="0.25">
      <c r="B27" s="23">
        <f t="shared" ref="B27:B90" si="6">B26+1</f>
        <v>2018</v>
      </c>
      <c r="C27" s="2">
        <v>-35027.649999999994</v>
      </c>
      <c r="E27" s="23">
        <f t="shared" si="1"/>
        <v>2018</v>
      </c>
      <c r="F27" s="2">
        <v>-302371.15614611062</v>
      </c>
      <c r="G27" s="2">
        <v>-28696.917374999994</v>
      </c>
      <c r="H27" s="20"/>
      <c r="I27" s="21" t="str">
        <f t="shared" si="2"/>
        <v/>
      </c>
      <c r="J27" s="17">
        <f t="shared" si="3"/>
        <v>-35027.649999999994</v>
      </c>
      <c r="K27" s="21">
        <f t="shared" si="4"/>
        <v>-32698.686083689234</v>
      </c>
      <c r="L27" s="21">
        <f t="shared" si="0"/>
        <v>-309055.58918164781</v>
      </c>
      <c r="O27" s="2">
        <f t="shared" si="5"/>
        <v>-331068.07352111064</v>
      </c>
    </row>
    <row r="28" spans="2:15" x14ac:dyDescent="0.25">
      <c r="B28" s="23">
        <f t="shared" si="6"/>
        <v>2019</v>
      </c>
      <c r="C28" s="2">
        <v>-35553.06474999999</v>
      </c>
      <c r="E28" s="23">
        <f t="shared" si="1"/>
        <v>2019</v>
      </c>
      <c r="F28" s="2">
        <v>-302371.15614611062</v>
      </c>
      <c r="G28" s="2">
        <v>-29127.371135624991</v>
      </c>
      <c r="H28" s="20"/>
      <c r="I28" s="21" t="str">
        <f t="shared" si="2"/>
        <v/>
      </c>
      <c r="J28" s="17">
        <f t="shared" si="3"/>
        <v>-35553.06474999999</v>
      </c>
      <c r="K28" s="21">
        <f t="shared" si="4"/>
        <v>-32066.827415405383</v>
      </c>
      <c r="L28" s="21">
        <f t="shared" si="0"/>
        <v>-298992.67862145335</v>
      </c>
      <c r="O28" s="2">
        <f t="shared" si="5"/>
        <v>-331498.52728173562</v>
      </c>
    </row>
    <row r="29" spans="2:15" x14ac:dyDescent="0.25">
      <c r="B29" s="23">
        <f t="shared" si="6"/>
        <v>2020</v>
      </c>
      <c r="C29" s="2">
        <v>-36086.360721249985</v>
      </c>
      <c r="E29" s="23">
        <f t="shared" si="1"/>
        <v>2020</v>
      </c>
      <c r="F29" s="2">
        <v>-302371.15614611062</v>
      </c>
      <c r="G29" s="2">
        <v>-29564.281702659362</v>
      </c>
      <c r="H29" s="20"/>
      <c r="I29" s="21" t="str">
        <f t="shared" si="2"/>
        <v/>
      </c>
      <c r="J29" s="17">
        <f t="shared" si="3"/>
        <v>-36086.360721249985</v>
      </c>
      <c r="K29" s="21">
        <f t="shared" si="4"/>
        <v>-31447.178576460348</v>
      </c>
      <c r="L29" s="21">
        <f t="shared" si="0"/>
        <v>-289262.55741103314</v>
      </c>
      <c r="O29" s="2">
        <f t="shared" si="5"/>
        <v>-331935.43784877</v>
      </c>
    </row>
    <row r="30" spans="2:15" x14ac:dyDescent="0.25">
      <c r="B30" s="23">
        <f t="shared" si="6"/>
        <v>2021</v>
      </c>
      <c r="C30" s="2">
        <v>-36627.656132068732</v>
      </c>
      <c r="E30" s="23">
        <f t="shared" si="1"/>
        <v>2021</v>
      </c>
      <c r="F30" s="2">
        <v>-302371.15614611062</v>
      </c>
      <c r="G30" s="2">
        <v>-30007.745928199249</v>
      </c>
      <c r="H30" s="20"/>
      <c r="I30" s="21" t="str">
        <f t="shared" si="2"/>
        <v/>
      </c>
      <c r="J30" s="17">
        <f t="shared" si="3"/>
        <v>-36627.656132068732</v>
      </c>
      <c r="K30" s="21">
        <f t="shared" si="4"/>
        <v>-30839.503628122951</v>
      </c>
      <c r="L30" s="21">
        <f t="shared" si="0"/>
        <v>-279854.11677646596</v>
      </c>
      <c r="O30" s="2">
        <f t="shared" si="5"/>
        <v>-332378.90207430988</v>
      </c>
    </row>
    <row r="31" spans="2:15" x14ac:dyDescent="0.25">
      <c r="B31" s="23">
        <f t="shared" si="6"/>
        <v>2022</v>
      </c>
      <c r="C31" s="2">
        <v>-37177.070974049762</v>
      </c>
      <c r="E31" s="23">
        <f t="shared" si="1"/>
        <v>2022</v>
      </c>
      <c r="F31" s="2">
        <v>-302371.15614611062</v>
      </c>
      <c r="G31" s="2">
        <v>-30457.862117122233</v>
      </c>
      <c r="H31" s="20"/>
      <c r="I31" s="21" t="str">
        <f t="shared" si="2"/>
        <v/>
      </c>
      <c r="J31" s="17">
        <f t="shared" si="3"/>
        <v>-37177.070974049762</v>
      </c>
      <c r="K31" s="21">
        <f t="shared" si="4"/>
        <v>-30243.571190864535</v>
      </c>
      <c r="L31" s="21">
        <f t="shared" si="0"/>
        <v>-270756.62080145674</v>
      </c>
      <c r="O31" s="2">
        <f t="shared" si="5"/>
        <v>-332829.01826323284</v>
      </c>
    </row>
    <row r="32" spans="2:15" x14ac:dyDescent="0.25">
      <c r="B32" s="23">
        <f t="shared" si="6"/>
        <v>2023</v>
      </c>
      <c r="C32" s="2">
        <v>-37734.727038660509</v>
      </c>
      <c r="E32" s="23">
        <f t="shared" si="1"/>
        <v>2023</v>
      </c>
      <c r="F32" s="2">
        <v>-302371.15614611062</v>
      </c>
      <c r="G32" s="2">
        <v>-30914.730048879064</v>
      </c>
      <c r="H32" s="20"/>
      <c r="I32" s="21" t="str">
        <f t="shared" si="2"/>
        <v/>
      </c>
      <c r="J32" s="17">
        <f t="shared" si="3"/>
        <v>-37734.727038660509</v>
      </c>
      <c r="K32" s="21">
        <f t="shared" si="4"/>
        <v>-29659.154356258459</v>
      </c>
      <c r="L32" s="21">
        <f t="shared" si="0"/>
        <v>-261959.69387275795</v>
      </c>
      <c r="O32" s="2">
        <f t="shared" si="5"/>
        <v>-333285.88619498967</v>
      </c>
    </row>
    <row r="33" spans="2:15" x14ac:dyDescent="0.25">
      <c r="B33" s="23">
        <f t="shared" si="6"/>
        <v>2024</v>
      </c>
      <c r="C33" s="2">
        <v>-38300.747944240415</v>
      </c>
      <c r="E33" s="23">
        <f t="shared" si="1"/>
        <v>2024</v>
      </c>
      <c r="F33" s="2">
        <v>-302371.15614611062</v>
      </c>
      <c r="G33" s="2">
        <v>-31378.450999612247</v>
      </c>
      <c r="H33" s="20"/>
      <c r="I33" s="21" t="str">
        <f t="shared" si="2"/>
        <v/>
      </c>
      <c r="J33" s="17">
        <f t="shared" si="3"/>
        <v>-38300.747944240415</v>
      </c>
      <c r="K33" s="21">
        <f t="shared" si="4"/>
        <v>-29086.030600581973</v>
      </c>
      <c r="L33" s="21">
        <f t="shared" si="0"/>
        <v>-253453.30854909564</v>
      </c>
      <c r="O33" s="2">
        <f t="shared" si="5"/>
        <v>-333749.60714572284</v>
      </c>
    </row>
    <row r="34" spans="2:15" x14ac:dyDescent="0.25">
      <c r="B34" s="23">
        <f t="shared" si="6"/>
        <v>2025</v>
      </c>
      <c r="C34" s="2">
        <v>-38875.259163404015</v>
      </c>
      <c r="E34" s="23">
        <f t="shared" si="1"/>
        <v>2025</v>
      </c>
      <c r="F34" s="2">
        <v>-302371.15614611062</v>
      </c>
      <c r="G34" s="2">
        <v>-31849.127764606426</v>
      </c>
      <c r="H34" s="20"/>
      <c r="I34" s="21" t="str">
        <f t="shared" si="2"/>
        <v/>
      </c>
      <c r="J34" s="17">
        <f t="shared" si="3"/>
        <v>-38875.259163404015</v>
      </c>
      <c r="K34" s="21">
        <f t="shared" si="4"/>
        <v>-28523.981700087636</v>
      </c>
      <c r="L34" s="21">
        <f t="shared" si="0"/>
        <v>-245227.77383929931</v>
      </c>
      <c r="O34" s="2">
        <f t="shared" si="5"/>
        <v>-334220.28391071706</v>
      </c>
    </row>
    <row r="35" spans="2:15" x14ac:dyDescent="0.25">
      <c r="B35" s="23">
        <f t="shared" si="6"/>
        <v>2026</v>
      </c>
      <c r="C35" s="2">
        <v>-39458.388050855072</v>
      </c>
      <c r="E35" s="23">
        <f t="shared" si="1"/>
        <v>2026</v>
      </c>
      <c r="F35" s="2">
        <v>-302371.15614611062</v>
      </c>
      <c r="G35" s="2">
        <v>-32326.86468107552</v>
      </c>
      <c r="H35" s="20"/>
      <c r="I35" s="21" t="str">
        <f t="shared" si="2"/>
        <v/>
      </c>
      <c r="J35" s="17">
        <f t="shared" si="3"/>
        <v>-39458.388050855072</v>
      </c>
      <c r="K35" s="21">
        <f t="shared" si="4"/>
        <v>-27972.793647912029</v>
      </c>
      <c r="L35" s="21">
        <f t="shared" si="0"/>
        <v>-237273.72387581741</v>
      </c>
      <c r="O35" s="2">
        <f t="shared" si="5"/>
        <v>-334698.02082718612</v>
      </c>
    </row>
    <row r="36" spans="2:15" x14ac:dyDescent="0.25">
      <c r="B36" s="23">
        <f t="shared" si="6"/>
        <v>2027</v>
      </c>
      <c r="C36" s="2">
        <v>-40050.263871617892</v>
      </c>
      <c r="E36" s="23">
        <f t="shared" si="1"/>
        <v>2027</v>
      </c>
      <c r="F36" s="2">
        <v>-302371.15614611062</v>
      </c>
      <c r="G36" s="2">
        <v>-32811.767651291651</v>
      </c>
      <c r="H36" s="20"/>
      <c r="I36" s="21" t="str">
        <f t="shared" si="2"/>
        <v/>
      </c>
      <c r="J36" s="17">
        <f t="shared" si="3"/>
        <v>-40050.263871617892</v>
      </c>
      <c r="K36" s="21">
        <f t="shared" si="4"/>
        <v>-27432.256572590049</v>
      </c>
      <c r="L36" s="21">
        <f t="shared" si="0"/>
        <v>-229582.10697026801</v>
      </c>
      <c r="O36" s="2">
        <f t="shared" si="5"/>
        <v>-335182.9237974023</v>
      </c>
    </row>
    <row r="37" spans="2:15" x14ac:dyDescent="0.25">
      <c r="B37" s="23">
        <f t="shared" si="6"/>
        <v>2028</v>
      </c>
      <c r="C37" s="2">
        <v>-40651.017829692159</v>
      </c>
      <c r="E37" s="23">
        <f t="shared" si="1"/>
        <v>2028</v>
      </c>
      <c r="F37" s="2">
        <v>-302371.15614611062</v>
      </c>
      <c r="G37" s="2">
        <v>-33303.944166061025</v>
      </c>
      <c r="H37" s="20"/>
      <c r="I37" s="21" t="str">
        <f t="shared" si="2"/>
        <v/>
      </c>
      <c r="J37" s="17">
        <f t="shared" si="3"/>
        <v>-40651.017829692159</v>
      </c>
      <c r="K37" s="21">
        <f t="shared" si="4"/>
        <v>-26902.164658143865</v>
      </c>
      <c r="L37" s="21">
        <f t="shared" si="0"/>
        <v>-222144.17503812315</v>
      </c>
      <c r="O37" s="2">
        <f t="shared" si="5"/>
        <v>-335675.10031217162</v>
      </c>
    </row>
    <row r="38" spans="2:15" x14ac:dyDescent="0.25">
      <c r="B38" s="23">
        <f t="shared" si="6"/>
        <v>2029</v>
      </c>
      <c r="C38" s="2">
        <v>-41260.783097137537</v>
      </c>
      <c r="E38" s="23">
        <f t="shared" si="1"/>
        <v>2029</v>
      </c>
      <c r="F38" s="2">
        <v>-302371.15614611062</v>
      </c>
      <c r="G38" s="2">
        <v>-33803.503328551938</v>
      </c>
      <c r="H38" s="20"/>
      <c r="I38" s="21" t="str">
        <f t="shared" si="2"/>
        <v/>
      </c>
      <c r="J38" s="17">
        <f t="shared" si="3"/>
        <v>-41260.783097137537</v>
      </c>
      <c r="K38" s="21">
        <f t="shared" si="4"/>
        <v>-26382.316065715968</v>
      </c>
      <c r="L38" s="21">
        <f t="shared" si="0"/>
        <v>-214951.47338006477</v>
      </c>
      <c r="O38" s="2">
        <f t="shared" si="5"/>
        <v>-336174.65947466256</v>
      </c>
    </row>
    <row r="39" spans="2:15" x14ac:dyDescent="0.25">
      <c r="B39" s="23">
        <f t="shared" si="6"/>
        <v>2030</v>
      </c>
      <c r="C39" s="2">
        <v>-41879.694843594596</v>
      </c>
      <c r="E39" s="23">
        <f t="shared" si="1"/>
        <v>2030</v>
      </c>
      <c r="F39" s="2">
        <v>-302371.15614611062</v>
      </c>
      <c r="G39" s="2">
        <v>-34310.555878480212</v>
      </c>
      <c r="H39" s="20"/>
      <c r="I39" s="21" t="str">
        <f t="shared" si="2"/>
        <v/>
      </c>
      <c r="J39" s="17">
        <f t="shared" si="3"/>
        <v>-41879.694843594596</v>
      </c>
      <c r="K39" s="21">
        <f t="shared" si="4"/>
        <v>-25872.512856716621</v>
      </c>
      <c r="L39" s="21">
        <f t="shared" si="0"/>
        <v>-207995.830807967</v>
      </c>
      <c r="O39" s="2">
        <f t="shared" si="5"/>
        <v>-336681.71202459082</v>
      </c>
    </row>
    <row r="40" spans="2:15" x14ac:dyDescent="0.25">
      <c r="B40" s="23">
        <f t="shared" si="6"/>
        <v>2031</v>
      </c>
      <c r="C40" s="2">
        <v>-42507.890266248512</v>
      </c>
      <c r="E40" s="23">
        <f t="shared" si="1"/>
        <v>2031</v>
      </c>
      <c r="F40" s="2">
        <v>-302371.15614611062</v>
      </c>
      <c r="G40" s="2">
        <v>-34825.214216657412</v>
      </c>
      <c r="H40" s="20"/>
      <c r="I40" s="21" t="str">
        <f t="shared" si="2"/>
        <v/>
      </c>
      <c r="J40" s="17">
        <f t="shared" si="3"/>
        <v>-42507.890266248512</v>
      </c>
      <c r="K40" s="21">
        <f t="shared" si="4"/>
        <v>-25372.560917456398</v>
      </c>
      <c r="L40" s="21">
        <f t="shared" si="0"/>
        <v>-201269.35010387143</v>
      </c>
      <c r="O40" s="2">
        <f t="shared" si="5"/>
        <v>-337196.37036276801</v>
      </c>
    </row>
    <row r="41" spans="2:15" x14ac:dyDescent="0.25">
      <c r="B41" s="23">
        <f t="shared" si="6"/>
        <v>2032</v>
      </c>
      <c r="C41" s="2">
        <v>-43145.508620242239</v>
      </c>
      <c r="E41" s="23">
        <f t="shared" si="1"/>
        <v>2032</v>
      </c>
      <c r="F41" s="2">
        <v>-302371.15614611062</v>
      </c>
      <c r="G41" s="2">
        <v>-35347.592429907272</v>
      </c>
      <c r="H41" s="20"/>
      <c r="I41" s="21" t="str">
        <f t="shared" si="2"/>
        <v/>
      </c>
      <c r="J41" s="17">
        <f t="shared" si="3"/>
        <v>-43145.508620242239</v>
      </c>
      <c r="K41" s="21">
        <f t="shared" si="4"/>
        <v>-24882.269885235022</v>
      </c>
      <c r="L41" s="21">
        <f t="shared" si="0"/>
        <v>-194764.39880070949</v>
      </c>
      <c r="O41" s="2">
        <f t="shared" si="5"/>
        <v>-337718.74857601791</v>
      </c>
    </row>
    <row r="42" spans="2:15" x14ac:dyDescent="0.25">
      <c r="B42" s="23">
        <f t="shared" si="6"/>
        <v>2033</v>
      </c>
      <c r="C42" s="2">
        <v>-43792.691249545867</v>
      </c>
      <c r="E42" s="23">
        <f t="shared" si="1"/>
        <v>2033</v>
      </c>
      <c r="F42" s="2">
        <v>-302371.15614611062</v>
      </c>
      <c r="G42" s="2">
        <v>-35877.806316355876</v>
      </c>
      <c r="H42" s="20"/>
      <c r="I42" s="21" t="str">
        <f t="shared" si="2"/>
        <v/>
      </c>
      <c r="J42" s="17">
        <f t="shared" si="3"/>
        <v>-43792.691249545867</v>
      </c>
      <c r="K42" s="21">
        <f t="shared" si="4"/>
        <v>-24401.453075858499</v>
      </c>
      <c r="L42" s="21">
        <f t="shared" si="0"/>
        <v>-188473.60027391079</v>
      </c>
      <c r="O42" s="2">
        <f t="shared" si="5"/>
        <v>-338248.9624624665</v>
      </c>
    </row>
    <row r="43" spans="2:15" x14ac:dyDescent="0.25">
      <c r="B43" s="23">
        <f t="shared" si="6"/>
        <v>2034</v>
      </c>
      <c r="C43" s="2">
        <v>-44449.581618289048</v>
      </c>
      <c r="E43" s="23">
        <f t="shared" si="1"/>
        <v>2034</v>
      </c>
      <c r="F43" s="2">
        <v>-302371.15614611062</v>
      </c>
      <c r="G43" s="2">
        <v>-36415.973411101208</v>
      </c>
      <c r="H43" s="20"/>
      <c r="I43" s="21" t="str">
        <f t="shared" si="2"/>
        <v/>
      </c>
      <c r="J43" s="17">
        <f t="shared" si="3"/>
        <v>-44449.581618289048</v>
      </c>
      <c r="K43" s="21">
        <f t="shared" si="4"/>
        <v>-23929.927412556885</v>
      </c>
      <c r="L43" s="21">
        <f t="shared" si="0"/>
        <v>-182389.8251334012</v>
      </c>
      <c r="O43" s="2">
        <f t="shared" si="5"/>
        <v>-338787.12955721183</v>
      </c>
    </row>
    <row r="44" spans="2:15" x14ac:dyDescent="0.25">
      <c r="B44" s="23">
        <f t="shared" si="6"/>
        <v>2035</v>
      </c>
      <c r="C44" s="2">
        <v>-45116.325342563381</v>
      </c>
      <c r="E44" s="23">
        <f t="shared" si="1"/>
        <v>2035</v>
      </c>
      <c r="F44" s="2">
        <v>-302371.15614611062</v>
      </c>
      <c r="G44" s="2">
        <v>-36962.213012267719</v>
      </c>
      <c r="H44" s="20"/>
      <c r="I44" s="21" t="str">
        <f t="shared" si="2"/>
        <v/>
      </c>
      <c r="J44" s="17">
        <f t="shared" si="3"/>
        <v>-45116.325342563381</v>
      </c>
      <c r="K44" s="21">
        <f t="shared" si="4"/>
        <v>-23467.513356275591</v>
      </c>
      <c r="L44" s="21">
        <f t="shared" si="0"/>
        <v>-176506.18290584805</v>
      </c>
      <c r="O44" s="2">
        <f t="shared" si="5"/>
        <v>-339333.36915837834</v>
      </c>
    </row>
    <row r="45" spans="2:15" x14ac:dyDescent="0.25">
      <c r="B45" s="23">
        <f t="shared" si="6"/>
        <v>2036</v>
      </c>
      <c r="C45" s="2">
        <v>-45793.070222701826</v>
      </c>
      <c r="E45" s="23">
        <f t="shared" si="1"/>
        <v>2036</v>
      </c>
      <c r="F45" s="2">
        <v>-302371.15614611062</v>
      </c>
      <c r="G45" s="2">
        <v>-37516.646207451733</v>
      </c>
      <c r="H45" s="20"/>
      <c r="I45" s="21" t="str">
        <f t="shared" si="2"/>
        <v/>
      </c>
      <c r="J45" s="17">
        <f t="shared" si="3"/>
        <v>-45793.070222701826</v>
      </c>
      <c r="K45" s="21">
        <f t="shared" si="4"/>
        <v>-23014.034837313746</v>
      </c>
      <c r="L45" s="21">
        <f t="shared" si="0"/>
        <v>-170816.01399735492</v>
      </c>
      <c r="O45" s="2">
        <f t="shared" si="5"/>
        <v>-339887.80235356232</v>
      </c>
    </row>
    <row r="46" spans="2:15" x14ac:dyDescent="0.25">
      <c r="B46" s="23">
        <f t="shared" si="6"/>
        <v>2037</v>
      </c>
      <c r="C46" s="2">
        <v>-46479.966276042353</v>
      </c>
      <c r="E46" s="23">
        <f t="shared" si="1"/>
        <v>2037</v>
      </c>
      <c r="F46" s="2">
        <v>-302371.15614611062</v>
      </c>
      <c r="G46" s="2">
        <v>-38079.395900563504</v>
      </c>
      <c r="H46" s="20"/>
      <c r="I46" s="21" t="str">
        <f t="shared" si="2"/>
        <v/>
      </c>
      <c r="J46" s="17">
        <f t="shared" si="3"/>
        <v>-46479.966276042353</v>
      </c>
      <c r="K46" s="21">
        <f t="shared" si="4"/>
        <v>-22569.319188283531</v>
      </c>
      <c r="L46" s="21">
        <f t="shared" si="0"/>
        <v>-165312.88192713753</v>
      </c>
      <c r="O46" s="2">
        <f t="shared" si="5"/>
        <v>-340450.55204667413</v>
      </c>
    </row>
    <row r="47" spans="2:15" x14ac:dyDescent="0.25">
      <c r="B47" s="23">
        <f t="shared" si="6"/>
        <v>2038</v>
      </c>
      <c r="C47" s="2">
        <v>-47177.165770182983</v>
      </c>
      <c r="E47" s="23">
        <f t="shared" si="1"/>
        <v>2038</v>
      </c>
      <c r="F47" s="2">
        <v>-302371.15614611062</v>
      </c>
      <c r="G47" s="2">
        <v>-38650.586839071955</v>
      </c>
      <c r="H47" s="20"/>
      <c r="I47" s="21" t="str">
        <f t="shared" si="2"/>
        <v/>
      </c>
      <c r="J47" s="17">
        <f t="shared" si="3"/>
        <v>-47177.165770182983</v>
      </c>
      <c r="K47" s="21">
        <f t="shared" si="4"/>
        <v>-22133.197078365007</v>
      </c>
      <c r="L47" s="21">
        <f t="shared" si="0"/>
        <v>-159990.56582303267</v>
      </c>
      <c r="O47" s="2">
        <f t="shared" si="5"/>
        <v>-341021.74298518256</v>
      </c>
    </row>
    <row r="48" spans="2:15" x14ac:dyDescent="0.25">
      <c r="B48" s="23">
        <f t="shared" si="6"/>
        <v>2039</v>
      </c>
      <c r="C48" s="2">
        <v>-47884.823256735726</v>
      </c>
      <c r="E48" s="23">
        <f t="shared" si="1"/>
        <v>2039</v>
      </c>
      <c r="F48" s="2">
        <v>-302371.15614611062</v>
      </c>
      <c r="G48" s="2">
        <v>-39230.34564165803</v>
      </c>
      <c r="H48" s="20"/>
      <c r="I48" s="21" t="str">
        <f t="shared" si="2"/>
        <v/>
      </c>
      <c r="J48" s="17">
        <f t="shared" si="3"/>
        <v>-47884.823256735726</v>
      </c>
      <c r="K48" s="21">
        <f t="shared" si="4"/>
        <v>-21705.502448831383</v>
      </c>
      <c r="L48" s="21">
        <f t="shared" si="0"/>
        <v>-154843.05317000224</v>
      </c>
      <c r="O48" s="2">
        <f t="shared" si="5"/>
        <v>-341601.50178776868</v>
      </c>
    </row>
    <row r="49" spans="2:15" x14ac:dyDescent="0.25">
      <c r="B49" s="23">
        <f t="shared" si="6"/>
        <v>2040</v>
      </c>
      <c r="C49" s="2">
        <v>-48603.095605586757</v>
      </c>
      <c r="E49" s="23">
        <f t="shared" si="1"/>
        <v>2040</v>
      </c>
      <c r="F49" s="2">
        <v>-302371.15614611062</v>
      </c>
      <c r="G49" s="2">
        <v>-39818.800826282895</v>
      </c>
      <c r="H49" s="20"/>
      <c r="I49" s="21" t="str">
        <f t="shared" si="2"/>
        <v/>
      </c>
      <c r="J49" s="17">
        <f t="shared" si="3"/>
        <v>-48603.095605586757</v>
      </c>
      <c r="K49" s="21">
        <f t="shared" si="4"/>
        <v>-21286.072449820149</v>
      </c>
      <c r="L49" s="21">
        <f t="shared" si="0"/>
        <v>-149864.53280309064</v>
      </c>
      <c r="O49" s="2">
        <f t="shared" si="5"/>
        <v>-342189.9569723935</v>
      </c>
    </row>
    <row r="50" spans="2:15" x14ac:dyDescent="0.25">
      <c r="B50" s="23">
        <f t="shared" si="6"/>
        <v>2041</v>
      </c>
      <c r="C50" s="2">
        <v>-49332.142039670551</v>
      </c>
      <c r="E50" s="23">
        <f t="shared" si="1"/>
        <v>2041</v>
      </c>
      <c r="F50" s="2"/>
      <c r="G50" s="2">
        <v>-40416.082838677132</v>
      </c>
      <c r="H50" s="20"/>
      <c r="I50" s="21" t="str">
        <f t="shared" si="2"/>
        <v/>
      </c>
      <c r="J50" s="17">
        <f t="shared" si="3"/>
        <v>-49332.142039670551</v>
      </c>
      <c r="K50" s="21">
        <f t="shared" si="4"/>
        <v>-20874.747378326039</v>
      </c>
      <c r="L50" s="21">
        <f t="shared" si="0"/>
        <v>-17101.94377127269</v>
      </c>
      <c r="O50" s="2">
        <f t="shared" si="5"/>
        <v>-40416.082838677132</v>
      </c>
    </row>
    <row r="51" spans="2:15" x14ac:dyDescent="0.25">
      <c r="B51" s="23">
        <f t="shared" si="6"/>
        <v>2042</v>
      </c>
      <c r="C51" s="2">
        <v>-50072.124170265604</v>
      </c>
      <c r="E51" s="23">
        <f t="shared" si="1"/>
        <v>2042</v>
      </c>
      <c r="F51" s="2"/>
      <c r="G51" s="2">
        <v>-41022.324081257284</v>
      </c>
      <c r="H51" s="20"/>
      <c r="I51" s="21" t="str">
        <f t="shared" si="2"/>
        <v/>
      </c>
      <c r="J51" s="17">
        <f t="shared" si="3"/>
        <v>-50072.124170265604</v>
      </c>
      <c r="K51" s="21">
        <f t="shared" si="4"/>
        <v>-20471.3706173922</v>
      </c>
      <c r="L51" s="21">
        <f t="shared" si="0"/>
        <v>-16771.471427866454</v>
      </c>
      <c r="O51" s="2">
        <f t="shared" si="5"/>
        <v>-41022.324081257284</v>
      </c>
    </row>
    <row r="52" spans="2:15" x14ac:dyDescent="0.25">
      <c r="B52" s="23">
        <f t="shared" si="6"/>
        <v>2043</v>
      </c>
      <c r="C52" s="2">
        <v>-50823.20603281958</v>
      </c>
      <c r="E52" s="23">
        <f t="shared" si="1"/>
        <v>2043</v>
      </c>
      <c r="F52" s="2"/>
      <c r="G52" s="2">
        <v>-41637.658942476141</v>
      </c>
      <c r="H52" s="20"/>
      <c r="I52" s="21" t="str">
        <f t="shared" si="2"/>
        <v/>
      </c>
      <c r="J52" s="17">
        <f t="shared" si="3"/>
        <v>-50823.20603281958</v>
      </c>
      <c r="K52" s="21">
        <f t="shared" si="4"/>
        <v>-20075.788576476407</v>
      </c>
      <c r="L52" s="21">
        <f t="shared" si="0"/>
        <v>-16447.385023463237</v>
      </c>
      <c r="O52" s="2">
        <f t="shared" si="5"/>
        <v>-41637.658942476141</v>
      </c>
    </row>
    <row r="53" spans="2:15" x14ac:dyDescent="0.25">
      <c r="B53" s="23">
        <f t="shared" si="6"/>
        <v>2044</v>
      </c>
      <c r="C53" s="2">
        <v>-51585.554123311871</v>
      </c>
      <c r="E53" s="23">
        <f t="shared" si="1"/>
        <v>2044</v>
      </c>
      <c r="F53" s="2"/>
      <c r="G53" s="2">
        <v>-42262.223826613277</v>
      </c>
      <c r="H53" s="20"/>
      <c r="I53" s="21" t="str">
        <f t="shared" si="2"/>
        <v/>
      </c>
      <c r="J53" s="17">
        <f t="shared" si="3"/>
        <v>-51585.554123311871</v>
      </c>
      <c r="K53" s="21">
        <f t="shared" si="4"/>
        <v>-19687.850632969614</v>
      </c>
      <c r="L53" s="21">
        <f t="shared" si="0"/>
        <v>-16129.561158275539</v>
      </c>
      <c r="O53" s="2">
        <f t="shared" si="5"/>
        <v>-42262.223826613277</v>
      </c>
    </row>
    <row r="54" spans="2:15" x14ac:dyDescent="0.25">
      <c r="B54" s="23">
        <f t="shared" si="6"/>
        <v>2045</v>
      </c>
      <c r="C54" s="2">
        <v>-52359.337435161542</v>
      </c>
      <c r="E54" s="23">
        <f t="shared" si="1"/>
        <v>2045</v>
      </c>
      <c r="F54" s="2"/>
      <c r="G54" s="2">
        <v>-42896.157184012474</v>
      </c>
      <c r="H54" s="20"/>
      <c r="I54" s="21" t="str">
        <f t="shared" si="2"/>
        <v/>
      </c>
      <c r="J54" s="17">
        <f t="shared" si="3"/>
        <v>-52359.337435161542</v>
      </c>
      <c r="K54" s="21">
        <f t="shared" si="4"/>
        <v>-19307.4090748446</v>
      </c>
      <c r="L54" s="21">
        <f t="shared" si="0"/>
        <v>-15817.878817052826</v>
      </c>
      <c r="O54" s="2">
        <f t="shared" si="5"/>
        <v>-42896.157184012474</v>
      </c>
    </row>
    <row r="55" spans="2:15" x14ac:dyDescent="0.25">
      <c r="B55" s="23">
        <f t="shared" si="6"/>
        <v>2046</v>
      </c>
      <c r="C55" s="2">
        <v>-53144.72749668896</v>
      </c>
      <c r="E55" s="23">
        <f t="shared" si="1"/>
        <v>2046</v>
      </c>
      <c r="F55" s="2"/>
      <c r="G55" s="2">
        <v>-43539.599541772659</v>
      </c>
      <c r="H55" s="20"/>
      <c r="I55" s="21" t="str">
        <f t="shared" si="2"/>
        <v/>
      </c>
      <c r="J55" s="17">
        <f t="shared" si="3"/>
        <v>-53144.72749668896</v>
      </c>
      <c r="K55" s="21">
        <f t="shared" si="4"/>
        <v>-18934.319044412816</v>
      </c>
      <c r="L55" s="21">
        <f t="shared" si="0"/>
        <v>-15512.219323003495</v>
      </c>
      <c r="O55" s="2">
        <f t="shared" si="5"/>
        <v>-43539.599541772659</v>
      </c>
    </row>
    <row r="56" spans="2:15" x14ac:dyDescent="0.25">
      <c r="B56" s="23">
        <f t="shared" si="6"/>
        <v>2047</v>
      </c>
      <c r="C56" s="2">
        <v>-53941.898409139292</v>
      </c>
      <c r="E56" s="23">
        <f t="shared" si="1"/>
        <v>2047</v>
      </c>
      <c r="F56" s="2"/>
      <c r="G56" s="2">
        <v>-44192.693534899241</v>
      </c>
      <c r="H56" s="20"/>
      <c r="I56" s="21" t="str">
        <f t="shared" si="2"/>
        <v/>
      </c>
      <c r="J56" s="17">
        <f t="shared" si="3"/>
        <v>-53941.898409139292</v>
      </c>
      <c r="K56" s="21">
        <f t="shared" si="4"/>
        <v>-18568.438483168127</v>
      </c>
      <c r="L56" s="21">
        <f t="shared" si="0"/>
        <v>-15212.466292607291</v>
      </c>
      <c r="O56" s="2">
        <f t="shared" si="5"/>
        <v>-44192.693534899241</v>
      </c>
    </row>
    <row r="57" spans="2:15" x14ac:dyDescent="0.25">
      <c r="B57" s="23">
        <f t="shared" si="6"/>
        <v>2048</v>
      </c>
      <c r="C57" s="2">
        <v>-54751.026885276377</v>
      </c>
      <c r="E57" s="23">
        <f t="shared" si="1"/>
        <v>2048</v>
      </c>
      <c r="F57" s="2"/>
      <c r="G57" s="2">
        <v>-44855.583937922725</v>
      </c>
      <c r="H57" s="20"/>
      <c r="I57" s="21" t="str">
        <f t="shared" si="2"/>
        <v/>
      </c>
      <c r="J57" s="17">
        <f t="shared" si="3"/>
        <v>-54751.026885276377</v>
      </c>
      <c r="K57" s="21">
        <f t="shared" si="4"/>
        <v>-18209.628077696281</v>
      </c>
      <c r="L57" s="21">
        <f t="shared" ref="L57:L88" si="7" xml:space="preserve"> IF($E57&gt;=$F$18,IF($E57&lt;=$F$19,IF(SUM($F57:$G57)/((1+$C$10)^($E57-$F$18))&lt;0,SUM($F57:$G57)/((1+$C$10)^($E57-$F$18)),""),""),"")</f>
        <v>-14918.505591300873</v>
      </c>
      <c r="O57" s="2">
        <f t="shared" si="5"/>
        <v>-44855.583937922725</v>
      </c>
    </row>
    <row r="58" spans="2:15" x14ac:dyDescent="0.25">
      <c r="B58" s="23">
        <f t="shared" si="6"/>
        <v>2049</v>
      </c>
      <c r="C58" s="2">
        <v>-55572.292288555516</v>
      </c>
      <c r="E58" s="23">
        <f t="shared" ref="E58:E93" si="8">E57+1</f>
        <v>2049</v>
      </c>
      <c r="F58" s="2"/>
      <c r="G58" s="2">
        <v>-45528.417696991564</v>
      </c>
      <c r="H58" s="20"/>
      <c r="I58" s="21" t="str">
        <f t="shared" si="2"/>
        <v/>
      </c>
      <c r="J58" s="17">
        <f t="shared" si="3"/>
        <v>-55572.292288555516</v>
      </c>
      <c r="K58" s="21">
        <f t="shared" si="4"/>
        <v>-17857.751206629688</v>
      </c>
      <c r="L58" s="21">
        <f t="shared" si="7"/>
        <v>-14630.225290019696</v>
      </c>
      <c r="O58" s="2">
        <f t="shared" si="5"/>
        <v>-45528.417696991564</v>
      </c>
    </row>
    <row r="59" spans="2:15" x14ac:dyDescent="0.25">
      <c r="B59" s="23">
        <f t="shared" si="6"/>
        <v>2050</v>
      </c>
      <c r="C59" s="2">
        <v>-56405.876672883845</v>
      </c>
      <c r="E59" s="23">
        <f t="shared" si="8"/>
        <v>2050</v>
      </c>
      <c r="F59" s="2"/>
      <c r="G59" s="2">
        <v>-46211.34396244643</v>
      </c>
      <c r="H59" s="20"/>
      <c r="I59" s="21" t="str">
        <f t="shared" si="2"/>
        <v/>
      </c>
      <c r="J59" s="17">
        <f t="shared" si="3"/>
        <v>-56405.876672883845</v>
      </c>
      <c r="K59" s="21">
        <f t="shared" si="4"/>
        <v>-17512.673888627181</v>
      </c>
      <c r="L59" s="21">
        <f t="shared" si="7"/>
        <v>-14347.5156225797</v>
      </c>
      <c r="O59" s="2">
        <f t="shared" si="5"/>
        <v>-46211.34396244643</v>
      </c>
    </row>
    <row r="60" spans="2:15" x14ac:dyDescent="0.25">
      <c r="B60" s="23">
        <f t="shared" si="6"/>
        <v>2051</v>
      </c>
      <c r="C60" s="2">
        <v>-57251.964822977097</v>
      </c>
      <c r="E60" s="23">
        <f t="shared" si="8"/>
        <v>2051</v>
      </c>
      <c r="F60" s="2"/>
      <c r="G60" s="2">
        <v>-46904.51412188312</v>
      </c>
      <c r="H60" s="20"/>
      <c r="I60" s="21" t="str">
        <f t="shared" si="2"/>
        <v/>
      </c>
      <c r="J60" s="17">
        <f t="shared" si="3"/>
        <v>-57251.964822977097</v>
      </c>
      <c r="K60" s="21">
        <f t="shared" si="4"/>
        <v>-17174.264731359021</v>
      </c>
      <c r="L60" s="21">
        <f t="shared" si="7"/>
        <v>-14070.268943882507</v>
      </c>
      <c r="O60" s="2">
        <f t="shared" si="5"/>
        <v>-46904.51412188312</v>
      </c>
    </row>
    <row r="61" spans="2:15" x14ac:dyDescent="0.25">
      <c r="B61" s="23">
        <f t="shared" si="6"/>
        <v>2052</v>
      </c>
      <c r="C61" s="2">
        <v>-58110.744295321747</v>
      </c>
      <c r="E61" s="23">
        <f t="shared" si="8"/>
        <v>2052</v>
      </c>
      <c r="F61" s="2"/>
      <c r="G61" s="2">
        <v>-47608.08183371136</v>
      </c>
      <c r="H61" s="20"/>
      <c r="I61" s="21" t="str">
        <f t="shared" si="2"/>
        <v/>
      </c>
      <c r="J61" s="17">
        <f t="shared" si="3"/>
        <v>-58110.744295321747</v>
      </c>
      <c r="K61" s="21">
        <f t="shared" si="4"/>
        <v>-16842.394881477689</v>
      </c>
      <c r="L61" s="21">
        <f t="shared" si="7"/>
        <v>-13798.379688928255</v>
      </c>
      <c r="O61" s="2">
        <f t="shared" si="5"/>
        <v>-47608.08183371136</v>
      </c>
    </row>
    <row r="62" spans="2:15" x14ac:dyDescent="0.25">
      <c r="B62" s="23">
        <f t="shared" si="6"/>
        <v>2053</v>
      </c>
      <c r="C62" s="2">
        <v>-58982.405459751564</v>
      </c>
      <c r="E62" s="23">
        <f t="shared" si="8"/>
        <v>2053</v>
      </c>
      <c r="F62" s="2"/>
      <c r="G62" s="2">
        <v>-48322.203061217027</v>
      </c>
      <c r="H62" s="20"/>
      <c r="I62" s="21" t="str">
        <f t="shared" si="2"/>
        <v/>
      </c>
      <c r="J62" s="17">
        <f t="shared" si="3"/>
        <v>-58982.405459751564</v>
      </c>
      <c r="K62" s="21">
        <f t="shared" si="4"/>
        <v>-16516.937975555411</v>
      </c>
      <c r="L62" s="21">
        <f t="shared" si="7"/>
        <v>-13531.744332620463</v>
      </c>
      <c r="O62" s="2">
        <f t="shared" si="5"/>
        <v>-48322.203061217027</v>
      </c>
    </row>
    <row r="63" spans="2:15" x14ac:dyDescent="0.25">
      <c r="B63" s="23">
        <f t="shared" si="6"/>
        <v>2054</v>
      </c>
      <c r="C63" s="2">
        <v>-59867.141541647834</v>
      </c>
      <c r="E63" s="23">
        <f t="shared" si="8"/>
        <v>2054</v>
      </c>
      <c r="F63" s="2"/>
      <c r="G63" s="2">
        <v>-49047.036107135275</v>
      </c>
      <c r="H63" s="20"/>
      <c r="I63" s="21" t="str">
        <f t="shared" si="2"/>
        <v/>
      </c>
      <c r="J63" s="17">
        <f t="shared" si="3"/>
        <v>-59867.141541647834</v>
      </c>
      <c r="K63" s="21">
        <f t="shared" si="4"/>
        <v>-16197.770091969798</v>
      </c>
      <c r="L63" s="21">
        <f t="shared" si="7"/>
        <v>-13270.2613503476</v>
      </c>
      <c r="O63" s="2">
        <f t="shared" si="5"/>
        <v>-49047.036107135275</v>
      </c>
    </row>
    <row r="64" spans="2:15" x14ac:dyDescent="0.25">
      <c r="B64" s="23">
        <f t="shared" si="6"/>
        <v>2055</v>
      </c>
      <c r="C64" s="2">
        <v>-60765.148664772547</v>
      </c>
      <c r="E64" s="23">
        <f t="shared" si="8"/>
        <v>2055</v>
      </c>
      <c r="F64" s="2"/>
      <c r="G64" s="2">
        <v>-49782.741648742296</v>
      </c>
      <c r="H64" s="20"/>
      <c r="I64" s="21" t="str">
        <f t="shared" si="2"/>
        <v/>
      </c>
      <c r="J64" s="17">
        <f t="shared" si="3"/>
        <v>-60765.148664772547</v>
      </c>
      <c r="K64" s="21">
        <f t="shared" si="4"/>
        <v>-15884.769703719176</v>
      </c>
      <c r="L64" s="21">
        <f t="shared" si="7"/>
        <v>-13013.831179326391</v>
      </c>
      <c r="O64" s="2">
        <f t="shared" si="5"/>
        <v>-49782.741648742296</v>
      </c>
    </row>
    <row r="65" spans="2:15" x14ac:dyDescent="0.25">
      <c r="B65" s="23">
        <f t="shared" si="6"/>
        <v>2056</v>
      </c>
      <c r="C65" s="2">
        <v>-61676.625894744131</v>
      </c>
      <c r="E65" s="23">
        <f t="shared" si="8"/>
        <v>2056</v>
      </c>
      <c r="F65" s="2"/>
      <c r="G65" s="2">
        <v>-50529.482773473428</v>
      </c>
      <c r="H65" s="20"/>
      <c r="I65" s="21" t="str">
        <f t="shared" si="2"/>
        <v/>
      </c>
      <c r="J65" s="17">
        <f t="shared" si="3"/>
        <v>-61676.625894744131</v>
      </c>
      <c r="K65" s="21">
        <f t="shared" si="4"/>
        <v>-15577.817632149725</v>
      </c>
      <c r="L65" s="21">
        <f t="shared" si="7"/>
        <v>-12762.356180692066</v>
      </c>
      <c r="O65" s="2">
        <f t="shared" si="5"/>
        <v>-50529.482773473428</v>
      </c>
    </row>
    <row r="66" spans="2:15" x14ac:dyDescent="0.25">
      <c r="B66" s="23">
        <f t="shared" si="6"/>
        <v>2057</v>
      </c>
      <c r="C66" s="2">
        <v>-62601.775283165291</v>
      </c>
      <c r="E66" s="23">
        <f t="shared" si="8"/>
        <v>2057</v>
      </c>
      <c r="F66" s="2"/>
      <c r="G66" s="2">
        <v>-51287.425015075525</v>
      </c>
      <c r="H66" s="20"/>
      <c r="I66" s="21" t="str">
        <f t="shared" si="2"/>
        <v/>
      </c>
      <c r="J66" s="17">
        <f t="shared" si="3"/>
        <v>-62601.775283165291</v>
      </c>
      <c r="K66" s="21">
        <f t="shared" si="4"/>
        <v>-15276.797001576786</v>
      </c>
      <c r="L66" s="21">
        <f t="shared" si="7"/>
        <v>-12515.740602321208</v>
      </c>
      <c r="O66" s="2">
        <f t="shared" si="5"/>
        <v>-51287.425015075525</v>
      </c>
    </row>
    <row r="67" spans="2:15" x14ac:dyDescent="0.25">
      <c r="B67" s="23">
        <f t="shared" si="6"/>
        <v>2058</v>
      </c>
      <c r="C67" s="2">
        <v>-63540.80191241276</v>
      </c>
      <c r="E67" s="23">
        <f t="shared" si="8"/>
        <v>2058</v>
      </c>
      <c r="F67" s="2"/>
      <c r="G67" s="2">
        <v>-52056.736390301652</v>
      </c>
      <c r="H67" s="20"/>
      <c r="I67" s="21" t="str">
        <f t="shared" si="2"/>
        <v/>
      </c>
      <c r="J67" s="17">
        <f t="shared" si="3"/>
        <v>-63540.80191241276</v>
      </c>
      <c r="K67" s="21">
        <f t="shared" si="4"/>
        <v>-14981.593194783029</v>
      </c>
      <c r="L67" s="21">
        <f t="shared" si="7"/>
        <v>-12273.890542372968</v>
      </c>
      <c r="O67" s="2">
        <f t="shared" si="5"/>
        <v>-52056.736390301652</v>
      </c>
    </row>
    <row r="68" spans="2:15" x14ac:dyDescent="0.25">
      <c r="B68" s="23">
        <f t="shared" si="6"/>
        <v>2059</v>
      </c>
      <c r="C68" s="2">
        <v>-64493.913941098945</v>
      </c>
      <c r="E68" s="23">
        <f t="shared" si="8"/>
        <v>2059</v>
      </c>
      <c r="F68" s="2"/>
      <c r="G68" s="2">
        <v>-52837.587436156173</v>
      </c>
      <c r="H68" s="20"/>
      <c r="I68" s="21" t="str">
        <f t="shared" si="2"/>
        <v/>
      </c>
      <c r="J68" s="17">
        <f t="shared" si="3"/>
        <v>-64493.913941098945</v>
      </c>
      <c r="K68" s="21">
        <f t="shared" si="4"/>
        <v>-14692.093809376591</v>
      </c>
      <c r="L68" s="21">
        <f t="shared" si="7"/>
        <v>-12036.713913534843</v>
      </c>
      <c r="O68" s="2">
        <f t="shared" si="5"/>
        <v>-52837.587436156173</v>
      </c>
    </row>
    <row r="69" spans="2:15" x14ac:dyDescent="0.25">
      <c r="B69" s="23">
        <f t="shared" si="6"/>
        <v>2060</v>
      </c>
      <c r="C69" s="2">
        <v>-65461.322650215421</v>
      </c>
      <c r="E69" s="23">
        <f t="shared" si="8"/>
        <v>2060</v>
      </c>
      <c r="F69" s="2"/>
      <c r="G69" s="2">
        <v>-53630.151247698508</v>
      </c>
      <c r="H69" s="20"/>
      <c r="I69" s="21" t="str">
        <f t="shared" si="2"/>
        <v/>
      </c>
      <c r="J69" s="17">
        <f t="shared" si="3"/>
        <v>-65461.322650215421</v>
      </c>
      <c r="K69" s="21">
        <f t="shared" si="4"/>
        <v>-14408.188614992503</v>
      </c>
      <c r="L69" s="21">
        <f t="shared" si="7"/>
        <v>-11804.12040795929</v>
      </c>
      <c r="O69" s="2">
        <f t="shared" si="5"/>
        <v>-53630.151247698508</v>
      </c>
    </row>
    <row r="70" spans="2:15" x14ac:dyDescent="0.25">
      <c r="B70" s="23">
        <f t="shared" si="6"/>
        <v>2061</v>
      </c>
      <c r="C70" s="2">
        <v>-66443.242489968645</v>
      </c>
      <c r="E70" s="23">
        <f t="shared" si="8"/>
        <v>2061</v>
      </c>
      <c r="F70" s="2"/>
      <c r="G70" s="2">
        <v>-54434.603516413983</v>
      </c>
      <c r="H70" s="20"/>
      <c r="I70" s="21" t="str">
        <f t="shared" si="2"/>
        <v/>
      </c>
      <c r="J70" s="17">
        <f t="shared" si="3"/>
        <v>-66443.242489968645</v>
      </c>
      <c r="K70" s="21">
        <f t="shared" si="4"/>
        <v>-14129.769511321148</v>
      </c>
      <c r="L70" s="21">
        <f t="shared" si="7"/>
        <v>-11576.021462877952</v>
      </c>
      <c r="O70" s="2">
        <f t="shared" si="5"/>
        <v>-54434.603516413983</v>
      </c>
    </row>
    <row r="71" spans="2:15" x14ac:dyDescent="0.25">
      <c r="B71" s="23">
        <f t="shared" si="6"/>
        <v>2062</v>
      </c>
      <c r="C71" s="2">
        <v>-67439.891127318173</v>
      </c>
      <c r="E71" s="23">
        <f t="shared" si="8"/>
        <v>2062</v>
      </c>
      <c r="F71" s="2"/>
      <c r="G71" s="2">
        <v>-55251.122569160187</v>
      </c>
      <c r="H71" s="20"/>
      <c r="I71" s="21" t="str">
        <f t="shared" si="2"/>
        <v/>
      </c>
      <c r="J71" s="17">
        <f t="shared" si="3"/>
        <v>-67439.891127318173</v>
      </c>
      <c r="K71" s="21">
        <f t="shared" si="4"/>
        <v>-13856.730486947792</v>
      </c>
      <c r="L71" s="21">
        <f t="shared" si="7"/>
        <v>-11352.330226880307</v>
      </c>
      <c r="O71" s="2">
        <f t="shared" si="5"/>
        <v>-55251.122569160187</v>
      </c>
    </row>
    <row r="72" spans="2:15" x14ac:dyDescent="0.25">
      <c r="B72" s="23">
        <f t="shared" si="6"/>
        <v>2063</v>
      </c>
      <c r="C72" s="2">
        <v>-68451.489494227935</v>
      </c>
      <c r="E72" s="23">
        <f t="shared" si="8"/>
        <v>2063</v>
      </c>
      <c r="F72" s="2"/>
      <c r="G72" s="2">
        <v>-56079.889407697585</v>
      </c>
      <c r="H72" s="20"/>
      <c r="I72" s="21" t="str">
        <f t="shared" si="2"/>
        <v/>
      </c>
      <c r="J72" s="17">
        <f t="shared" si="3"/>
        <v>-68451.489494227935</v>
      </c>
      <c r="K72" s="21">
        <f t="shared" si="4"/>
        <v>-13588.967578987449</v>
      </c>
      <c r="L72" s="21">
        <f t="shared" si="7"/>
        <v>-11132.961526843976</v>
      </c>
      <c r="O72" s="2">
        <f t="shared" si="5"/>
        <v>-56079.889407697585</v>
      </c>
    </row>
    <row r="73" spans="2:15" x14ac:dyDescent="0.25">
      <c r="B73" s="23">
        <f t="shared" si="6"/>
        <v>2064</v>
      </c>
      <c r="C73" s="2">
        <v>-69478.261836641352</v>
      </c>
      <c r="E73" s="23">
        <f t="shared" si="8"/>
        <v>2064</v>
      </c>
      <c r="F73" s="2"/>
      <c r="G73" s="2">
        <v>-56921.087748813043</v>
      </c>
      <c r="H73" s="20"/>
      <c r="I73" s="21" t="str">
        <f t="shared" si="2"/>
        <v/>
      </c>
      <c r="J73" s="17">
        <f t="shared" si="3"/>
        <v>-69478.261836641352</v>
      </c>
      <c r="K73" s="21">
        <f t="shared" si="4"/>
        <v>-13326.37883349977</v>
      </c>
      <c r="L73" s="21">
        <f t="shared" si="7"/>
        <v>-10917.831835503996</v>
      </c>
      <c r="O73" s="2">
        <f t="shared" si="5"/>
        <v>-56921.087748813043</v>
      </c>
    </row>
    <row r="74" spans="2:15" x14ac:dyDescent="0.25">
      <c r="B74" s="23">
        <f t="shared" si="6"/>
        <v>2065</v>
      </c>
      <c r="C74" s="2">
        <v>-70520.435764190959</v>
      </c>
      <c r="E74" s="23">
        <f t="shared" si="8"/>
        <v>2065</v>
      </c>
      <c r="F74" s="2"/>
      <c r="G74" s="2">
        <v>-57774.90406504523</v>
      </c>
      <c r="H74" s="20"/>
      <c r="I74" s="21" t="str">
        <f t="shared" si="2"/>
        <v/>
      </c>
      <c r="J74" s="17">
        <f t="shared" si="3"/>
        <v>-70520.435764190959</v>
      </c>
      <c r="K74" s="21">
        <f t="shared" si="4"/>
        <v>-13068.864266668857</v>
      </c>
      <c r="L74" s="21">
        <f t="shared" si="7"/>
        <v>-10706.859239648846</v>
      </c>
      <c r="O74" s="2">
        <f t="shared" si="5"/>
        <v>-57774.90406504523</v>
      </c>
    </row>
    <row r="75" spans="2:15" x14ac:dyDescent="0.25">
      <c r="B75" s="23">
        <f t="shared" si="6"/>
        <v>2066</v>
      </c>
      <c r="C75" s="2">
        <v>-71578.242300653816</v>
      </c>
      <c r="E75" s="23">
        <f t="shared" si="8"/>
        <v>2066</v>
      </c>
      <c r="F75" s="2"/>
      <c r="G75" s="2">
        <v>-58641.527626020899</v>
      </c>
      <c r="H75" s="20"/>
      <c r="I75" s="21" t="str">
        <f t="shared" si="2"/>
        <v/>
      </c>
      <c r="J75" s="17">
        <f t="shared" si="3"/>
        <v>-71578.242300653816</v>
      </c>
      <c r="K75" s="21">
        <f t="shared" si="4"/>
        <v>-12816.325826733226</v>
      </c>
      <c r="L75" s="21">
        <f t="shared" si="7"/>
        <v>-10499.963408930993</v>
      </c>
      <c r="O75" s="2">
        <f t="shared" si="5"/>
        <v>-58641.527626020899</v>
      </c>
    </row>
    <row r="76" spans="2:15" x14ac:dyDescent="0.25">
      <c r="B76" s="23">
        <f t="shared" si="6"/>
        <v>2067</v>
      </c>
      <c r="C76" s="2">
        <v>-72651.915935163619</v>
      </c>
      <c r="E76" s="23">
        <f t="shared" si="8"/>
        <v>2067</v>
      </c>
      <c r="F76" s="2"/>
      <c r="G76" s="2">
        <v>-59521.15054041121</v>
      </c>
      <c r="H76" s="20"/>
      <c r="I76" s="21" t="str">
        <f t="shared" si="2"/>
        <v/>
      </c>
      <c r="J76" s="17">
        <f t="shared" si="3"/>
        <v>-72651.915935163619</v>
      </c>
      <c r="K76" s="21">
        <f t="shared" si="4"/>
        <v>-12568.667356651426</v>
      </c>
      <c r="L76" s="21">
        <f t="shared" si="7"/>
        <v>-10297.065565280152</v>
      </c>
      <c r="O76" s="2">
        <f t="shared" si="5"/>
        <v>-59521.15054041121</v>
      </c>
    </row>
    <row r="77" spans="2:15" x14ac:dyDescent="0.25">
      <c r="B77" s="23">
        <f t="shared" si="6"/>
        <v>2068</v>
      </c>
      <c r="C77" s="2">
        <v>-73741.694674191065</v>
      </c>
      <c r="E77" s="23">
        <f t="shared" si="8"/>
        <v>2068</v>
      </c>
      <c r="F77" s="2"/>
      <c r="G77" s="2">
        <v>-60413.967798517369</v>
      </c>
      <c r="H77" s="20"/>
      <c r="I77" s="21" t="str">
        <f t="shared" si="2"/>
        <v/>
      </c>
      <c r="J77" s="17">
        <f t="shared" si="3"/>
        <v>-73741.694674191065</v>
      </c>
      <c r="K77" s="21">
        <f t="shared" si="4"/>
        <v>-12325.794557489078</v>
      </c>
      <c r="L77" s="21">
        <f t="shared" si="7"/>
        <v>-10098.088452907588</v>
      </c>
      <c r="O77" s="2">
        <f t="shared" si="5"/>
        <v>-60413.967798517369</v>
      </c>
    </row>
    <row r="78" spans="2:15" x14ac:dyDescent="0.25">
      <c r="B78" s="23">
        <f t="shared" si="6"/>
        <v>2069</v>
      </c>
      <c r="C78" s="2">
        <v>-74847.820094303926</v>
      </c>
      <c r="E78" s="23">
        <f t="shared" si="8"/>
        <v>2069</v>
      </c>
      <c r="F78" s="2"/>
      <c r="G78" s="2">
        <v>-61320.177315495122</v>
      </c>
      <c r="H78" s="20"/>
      <c r="I78" s="21" t="str">
        <f t="shared" si="2"/>
        <v/>
      </c>
      <c r="J78" s="17">
        <f t="shared" si="3"/>
        <v>-74847.820094303926</v>
      </c>
      <c r="K78" s="21">
        <f t="shared" si="4"/>
        <v>-12087.614952513446</v>
      </c>
      <c r="L78" s="21">
        <f t="shared" si="7"/>
        <v>-9902.9563088900504</v>
      </c>
      <c r="O78" s="2">
        <f t="shared" si="5"/>
        <v>-61320.177315495122</v>
      </c>
    </row>
    <row r="79" spans="2:15" x14ac:dyDescent="0.25">
      <c r="B79" s="23">
        <f t="shared" si="6"/>
        <v>2070</v>
      </c>
      <c r="C79" s="2">
        <v>-75970.537395718478</v>
      </c>
      <c r="E79" s="23">
        <f t="shared" si="8"/>
        <v>2070</v>
      </c>
      <c r="F79" s="2"/>
      <c r="G79" s="2">
        <v>-62239.979975227543</v>
      </c>
      <c r="H79" s="20"/>
      <c r="I79" s="21" t="str">
        <f t="shared" si="2"/>
        <v/>
      </c>
      <c r="J79" s="17">
        <f t="shared" si="3"/>
        <v>-75970.537395718478</v>
      </c>
      <c r="K79" s="21">
        <f t="shared" si="4"/>
        <v>-11854.037851981782</v>
      </c>
      <c r="L79" s="21">
        <f t="shared" si="7"/>
        <v>-9711.5948343221262</v>
      </c>
      <c r="O79" s="2">
        <f t="shared" si="5"/>
        <v>-62239.979975227543</v>
      </c>
    </row>
    <row r="80" spans="2:15" x14ac:dyDescent="0.25">
      <c r="B80" s="23">
        <f t="shared" si="6"/>
        <v>2071</v>
      </c>
      <c r="C80" s="2">
        <v>-77110.09545665425</v>
      </c>
      <c r="E80" s="23">
        <f t="shared" si="8"/>
        <v>2071</v>
      </c>
      <c r="F80" s="2"/>
      <c r="G80" s="2">
        <v>-63173.579674855951</v>
      </c>
      <c r="H80" s="20"/>
      <c r="I80" s="21" t="str">
        <f t="shared" si="2"/>
        <v/>
      </c>
      <c r="J80" s="17">
        <f t="shared" si="3"/>
        <v>-77110.09545665425</v>
      </c>
      <c r="K80" s="21">
        <f t="shared" si="4"/>
        <v>-11624.974318610153</v>
      </c>
      <c r="L80" s="21">
        <f t="shared" si="7"/>
        <v>-9523.9311660260446</v>
      </c>
      <c r="O80" s="2">
        <f t="shared" si="5"/>
        <v>-63173.579674855951</v>
      </c>
    </row>
    <row r="81" spans="2:15" x14ac:dyDescent="0.25">
      <c r="B81" s="23">
        <f t="shared" si="6"/>
        <v>2072</v>
      </c>
      <c r="C81" s="2">
        <v>-78266.746888504058</v>
      </c>
      <c r="E81" s="23">
        <f t="shared" si="8"/>
        <v>2072</v>
      </c>
      <c r="F81" s="2"/>
      <c r="G81" s="2">
        <v>-64121.183369978782</v>
      </c>
      <c r="H81" s="20"/>
      <c r="I81" s="21" t="str">
        <f t="shared" si="2"/>
        <v/>
      </c>
      <c r="J81" s="17">
        <f t="shared" si="3"/>
        <v>-78266.746888504058</v>
      </c>
      <c r="K81" s="21">
        <f t="shared" si="4"/>
        <v>-11400.337133709476</v>
      </c>
      <c r="L81" s="21">
        <f t="shared" si="7"/>
        <v>-9339.8938488081531</v>
      </c>
      <c r="O81" s="2">
        <f t="shared" si="5"/>
        <v>-64121.183369978782</v>
      </c>
    </row>
    <row r="82" spans="2:15" x14ac:dyDescent="0.25">
      <c r="B82" s="23">
        <f t="shared" si="6"/>
        <v>2073</v>
      </c>
      <c r="C82" s="2">
        <v>-79440.748091831614</v>
      </c>
      <c r="E82" s="23">
        <f t="shared" si="8"/>
        <v>2073</v>
      </c>
      <c r="F82" s="2"/>
      <c r="G82" s="2">
        <v>-65083.001120528461</v>
      </c>
      <c r="H82" s="20"/>
      <c r="I82" s="21" t="str">
        <f t="shared" si="2"/>
        <v/>
      </c>
      <c r="J82" s="17">
        <f t="shared" si="3"/>
        <v>-79440.748091831614</v>
      </c>
      <c r="K82" s="21">
        <f t="shared" si="4"/>
        <v>-11180.04076397596</v>
      </c>
      <c r="L82" s="21">
        <f t="shared" si="7"/>
        <v>-9159.4128082514726</v>
      </c>
      <c r="O82" s="2">
        <f t="shared" si="5"/>
        <v>-65083.001120528461</v>
      </c>
    </row>
    <row r="83" spans="2:15" x14ac:dyDescent="0.25">
      <c r="B83" s="23">
        <f t="shared" si="6"/>
        <v>2074</v>
      </c>
      <c r="C83" s="2">
        <v>-80632.359313209075</v>
      </c>
      <c r="E83" s="23">
        <f t="shared" si="8"/>
        <v>2074</v>
      </c>
      <c r="F83" s="2"/>
      <c r="G83" s="2">
        <v>-66059.246137336377</v>
      </c>
      <c r="H83" s="20"/>
      <c r="I83" s="21" t="str">
        <f t="shared" si="2"/>
        <v/>
      </c>
      <c r="J83" s="17">
        <f t="shared" si="3"/>
        <v>-80632.359313209075</v>
      </c>
      <c r="K83" s="21">
        <f t="shared" si="4"/>
        <v>-10964.001328923283</v>
      </c>
      <c r="L83" s="21">
        <f t="shared" si="7"/>
        <v>-8982.4193240340519</v>
      </c>
      <c r="O83" s="2">
        <f t="shared" si="5"/>
        <v>-66059.246137336377</v>
      </c>
    </row>
    <row r="84" spans="2:15" x14ac:dyDescent="0.25">
      <c r="B84" s="23">
        <f t="shared" si="6"/>
        <v>2075</v>
      </c>
      <c r="C84" s="2">
        <v>-81841.844702907198</v>
      </c>
      <c r="E84" s="23">
        <f t="shared" si="8"/>
        <v>2075</v>
      </c>
      <c r="F84" s="2"/>
      <c r="G84" s="2">
        <v>-67050.134829396411</v>
      </c>
      <c r="H84" s="20"/>
      <c r="I84" s="21" t="str">
        <f t="shared" si="2"/>
        <v/>
      </c>
      <c r="J84" s="17">
        <f t="shared" si="3"/>
        <v>-81841.844702907198</v>
      </c>
      <c r="K84" s="21">
        <f t="shared" si="4"/>
        <v>-10752.136568944086</v>
      </c>
      <c r="L84" s="21">
        <f t="shared" si="7"/>
        <v>-8808.8460037628611</v>
      </c>
      <c r="O84" s="2">
        <f t="shared" si="5"/>
        <v>-67050.134829396411</v>
      </c>
    </row>
    <row r="85" spans="2:15" x14ac:dyDescent="0.25">
      <c r="B85" s="23">
        <f t="shared" si="6"/>
        <v>2076</v>
      </c>
      <c r="C85" s="2">
        <v>-83069.472373450801</v>
      </c>
      <c r="E85" s="23">
        <f t="shared" si="8"/>
        <v>2076</v>
      </c>
      <c r="F85" s="2"/>
      <c r="G85" s="2">
        <v>-68055.886851837349</v>
      </c>
      <c r="H85" s="20"/>
      <c r="I85" s="21" t="str">
        <f t="shared" si="2"/>
        <v/>
      </c>
      <c r="J85" s="17">
        <f t="shared" si="3"/>
        <v>-83069.472373450801</v>
      </c>
      <c r="K85" s="21">
        <f t="shared" si="4"/>
        <v>-10544.365813988645</v>
      </c>
      <c r="L85" s="21">
        <f t="shared" si="7"/>
        <v>-8638.6267573133355</v>
      </c>
      <c r="O85" s="2">
        <f t="shared" si="5"/>
        <v>-68055.886851837349</v>
      </c>
    </row>
    <row r="86" spans="2:15" x14ac:dyDescent="0.25">
      <c r="B86" s="23">
        <f t="shared" si="6"/>
        <v>2077</v>
      </c>
      <c r="C86" s="2">
        <v>-84315.51445905256</v>
      </c>
      <c r="E86" s="23">
        <f t="shared" si="8"/>
        <v>2077</v>
      </c>
      <c r="F86" s="2"/>
      <c r="G86" s="2">
        <v>-69076.725154614905</v>
      </c>
      <c r="H86" s="20"/>
      <c r="I86" s="21" t="str">
        <f t="shared" si="2"/>
        <v/>
      </c>
      <c r="J86" s="17">
        <f t="shared" si="3"/>
        <v>-84315.51445905256</v>
      </c>
      <c r="K86" s="21">
        <f t="shared" si="4"/>
        <v>-10340.60995284877</v>
      </c>
      <c r="L86" s="21">
        <f t="shared" si="7"/>
        <v>-8471.6967716647723</v>
      </c>
      <c r="O86" s="2">
        <f t="shared" si="5"/>
        <v>-69076.725154614905</v>
      </c>
    </row>
    <row r="87" spans="2:15" x14ac:dyDescent="0.25">
      <c r="B87" s="23">
        <f t="shared" si="6"/>
        <v>2078</v>
      </c>
      <c r="C87" s="2">
        <v>-85580.247175938333</v>
      </c>
      <c r="E87" s="23">
        <f t="shared" si="8"/>
        <v>2078</v>
      </c>
      <c r="F87" s="2"/>
      <c r="G87" s="2">
        <v>-70112.876031934124</v>
      </c>
      <c r="H87" s="20"/>
      <c r="I87" s="21" t="str">
        <f t="shared" si="2"/>
        <v/>
      </c>
      <c r="J87" s="17">
        <f t="shared" si="3"/>
        <v>-85580.247175938333</v>
      </c>
      <c r="K87" s="21">
        <f t="shared" si="4"/>
        <v>-10140.791403035266</v>
      </c>
      <c r="L87" s="21">
        <f t="shared" si="7"/>
        <v>-8307.9924862219723</v>
      </c>
      <c r="O87" s="2">
        <f t="shared" si="5"/>
        <v>-70112.876031934124</v>
      </c>
    </row>
    <row r="88" spans="2:15" x14ac:dyDescent="0.25">
      <c r="B88" s="23">
        <f t="shared" si="6"/>
        <v>2079</v>
      </c>
      <c r="C88" s="2">
        <v>-86863.950883577403</v>
      </c>
      <c r="E88" s="23">
        <f t="shared" si="8"/>
        <v>2079</v>
      </c>
      <c r="F88" s="2"/>
      <c r="G88" s="2">
        <v>-71164.569172413132</v>
      </c>
      <c r="H88" s="20"/>
      <c r="I88" s="21" t="str">
        <f t="shared" si="2"/>
        <v/>
      </c>
      <c r="J88" s="17">
        <f t="shared" si="3"/>
        <v>-86863.950883577403</v>
      </c>
      <c r="K88" s="21">
        <f t="shared" si="4"/>
        <v>-9944.8340812374827</v>
      </c>
      <c r="L88" s="21">
        <f t="shared" si="7"/>
        <v>-8147.4515686138184</v>
      </c>
      <c r="O88" s="2">
        <f t="shared" si="5"/>
        <v>-71164.569172413132</v>
      </c>
    </row>
    <row r="89" spans="2:15" x14ac:dyDescent="0.25">
      <c r="B89" s="23">
        <f t="shared" si="6"/>
        <v>2080</v>
      </c>
      <c r="C89" s="2">
        <v>-88166.910146831055</v>
      </c>
      <c r="E89" s="23">
        <f t="shared" si="8"/>
        <v>2080</v>
      </c>
      <c r="F89" s="2"/>
      <c r="G89" s="2">
        <v>-72232.03770999932</v>
      </c>
      <c r="H89" s="20"/>
      <c r="I89" s="21" t="str">
        <f t="shared" si="2"/>
        <v/>
      </c>
      <c r="J89" s="17">
        <f t="shared" si="3"/>
        <v>-88166.910146831055</v>
      </c>
      <c r="K89" s="21">
        <f t="shared" si="4"/>
        <v>-9752.6633743536677</v>
      </c>
      <c r="L89" s="21">
        <f t="shared" ref="L89:L120" si="9" xml:space="preserve"> IF($E89&gt;=$F$18,IF($E89&lt;=$F$19,IF(SUM($F89:$G89)/((1+$C$10)^($E89-$F$18))&lt;0,SUM($F89:$G89)/((1+$C$10)^($E89-$F$18)),""),""),"")</f>
        <v>-7990.0128909594459</v>
      </c>
      <c r="O89" s="2"/>
    </row>
    <row r="90" spans="2:15" x14ac:dyDescent="0.25">
      <c r="B90" s="23">
        <f t="shared" si="6"/>
        <v>2081</v>
      </c>
      <c r="C90" s="2">
        <v>-89489.413799033515</v>
      </c>
      <c r="E90" s="23">
        <f t="shared" si="8"/>
        <v>2081</v>
      </c>
      <c r="F90" s="2"/>
      <c r="G90" s="2">
        <v>-73315.518275649301</v>
      </c>
      <c r="H90" s="20"/>
      <c r="I90" s="21" t="str">
        <f t="shared" ref="I90:I144" si="10" xml:space="preserve"> IF($B90=$C$18,$C$21,"")</f>
        <v/>
      </c>
      <c r="J90" s="17">
        <f t="shared" ref="J90:J144" si="11" xml:space="preserve"> IF($B90&gt;=$C$18,IF($B90&lt;=$C$19,$C90,""),"")</f>
        <v>-89489.413799033515</v>
      </c>
      <c r="K90" s="21">
        <f t="shared" ref="K90:K144" si="12" xml:space="preserve"> IF(SUM($I90:$J90)/((1+$C$10)^($B90-$C$18))&lt;0,SUM($I90:$J90)/((1+$C$10)^($B90-$C$18)),"")</f>
        <v>-9564.2061110811337</v>
      </c>
      <c r="L90" s="21">
        <f t="shared" si="9"/>
        <v>-7835.61650659308</v>
      </c>
      <c r="O90" s="2"/>
    </row>
    <row r="91" spans="2:15" x14ac:dyDescent="0.25">
      <c r="B91" s="23">
        <f>B90+1</f>
        <v>2082</v>
      </c>
      <c r="C91" s="2">
        <v>-90831.755006019011</v>
      </c>
      <c r="E91" s="23">
        <f t="shared" si="8"/>
        <v>2082</v>
      </c>
      <c r="F91" s="2"/>
      <c r="G91" s="2">
        <v>-74415.251049784027</v>
      </c>
      <c r="H91" s="20"/>
      <c r="I91" s="21" t="str">
        <f t="shared" si="10"/>
        <v/>
      </c>
      <c r="J91" s="17">
        <f t="shared" si="11"/>
        <v>-90831.755006019011</v>
      </c>
      <c r="K91" s="21">
        <f t="shared" si="12"/>
        <v>-9379.3905340554102</v>
      </c>
      <c r="L91" s="21">
        <f t="shared" si="9"/>
        <v>-7684.2036272386231</v>
      </c>
      <c r="O91" s="2"/>
    </row>
    <row r="92" spans="2:15" x14ac:dyDescent="0.25">
      <c r="B92" s="23">
        <f>B91+1</f>
        <v>2083</v>
      </c>
      <c r="C92" s="2">
        <v>-92194.231331109288</v>
      </c>
      <c r="E92" s="23">
        <f t="shared" si="8"/>
        <v>2083</v>
      </c>
      <c r="F92" s="2"/>
      <c r="G92" s="2">
        <v>-74415.251049784027</v>
      </c>
      <c r="H92" s="20"/>
      <c r="I92" s="21" t="str">
        <f t="shared" si="10"/>
        <v/>
      </c>
      <c r="J92" s="17">
        <f t="shared" si="11"/>
        <v>-92194.231331109288</v>
      </c>
      <c r="K92" s="21">
        <f t="shared" si="12"/>
        <v>-9198.1462725277706</v>
      </c>
      <c r="L92" s="21">
        <f t="shared" si="9"/>
        <v>-7424.3513306653367</v>
      </c>
      <c r="O92" s="2"/>
    </row>
    <row r="93" spans="2:15" x14ac:dyDescent="0.25">
      <c r="B93" s="23">
        <f>B92+1</f>
        <v>2084</v>
      </c>
      <c r="C93" s="2">
        <v>-93577.14480107592</v>
      </c>
      <c r="E93" s="23">
        <f t="shared" si="8"/>
        <v>2084</v>
      </c>
      <c r="F93" s="2"/>
      <c r="G93" s="2">
        <v>-75531.47981553078</v>
      </c>
      <c r="H93" s="20"/>
      <c r="I93" s="21" t="str">
        <f t="shared" si="10"/>
        <v/>
      </c>
      <c r="J93" s="17">
        <f t="shared" si="11"/>
        <v>-93577.14480107592</v>
      </c>
      <c r="K93" s="21">
        <f t="shared" si="12"/>
        <v>-9020.4043155707113</v>
      </c>
      <c r="L93" s="21">
        <f t="shared" si="9"/>
        <v>-7280.8856044689046</v>
      </c>
      <c r="O93" s="2"/>
    </row>
    <row r="94" spans="2:15" x14ac:dyDescent="0.25">
      <c r="B94" s="23">
        <f t="shared" ref="B94:B103" si="13">B93+1</f>
        <v>2085</v>
      </c>
      <c r="C94" s="2">
        <v>-94980.80197309205</v>
      </c>
      <c r="E94" s="23">
        <f t="shared" ref="E94:E103" si="14">E93+1</f>
        <v>2085</v>
      </c>
      <c r="F94" s="2"/>
      <c r="G94" s="2">
        <v>-76664.452012763737</v>
      </c>
      <c r="H94" s="20"/>
      <c r="I94" s="21" t="str">
        <f t="shared" si="10"/>
        <v/>
      </c>
      <c r="J94" s="17">
        <f t="shared" si="11"/>
        <v>-94980.80197309205</v>
      </c>
      <c r="K94" s="21">
        <f t="shared" si="12"/>
        <v>-8846.0969858012304</v>
      </c>
      <c r="L94" s="21">
        <f t="shared" si="9"/>
        <v>-7140.1921628366572</v>
      </c>
      <c r="O94" s="2"/>
    </row>
    <row r="95" spans="2:15" x14ac:dyDescent="0.25">
      <c r="B95" s="23">
        <f t="shared" si="13"/>
        <v>2086</v>
      </c>
      <c r="C95" s="2">
        <v>-96405.514002688418</v>
      </c>
      <c r="E95" s="23">
        <f t="shared" si="14"/>
        <v>2086</v>
      </c>
      <c r="F95" s="2"/>
      <c r="G95" s="2">
        <v>-77814.418792955184</v>
      </c>
      <c r="H95" s="20"/>
      <c r="I95" s="21" t="str">
        <f t="shared" si="10"/>
        <v/>
      </c>
      <c r="J95" s="17">
        <f t="shared" si="11"/>
        <v>-96405.514002688418</v>
      </c>
      <c r="K95" s="21">
        <f t="shared" si="12"/>
        <v>-8675.1579136118307</v>
      </c>
      <c r="L95" s="21">
        <f t="shared" si="9"/>
        <v>-7002.2174350523719</v>
      </c>
      <c r="O95" s="2"/>
    </row>
    <row r="96" spans="2:15" x14ac:dyDescent="0.25">
      <c r="B96" s="23">
        <f t="shared" si="13"/>
        <v>2087</v>
      </c>
      <c r="C96" s="2">
        <v>-97851.596712728729</v>
      </c>
      <c r="E96" s="23">
        <f t="shared" si="14"/>
        <v>2087</v>
      </c>
      <c r="F96" s="2"/>
      <c r="G96" s="2">
        <v>-78981.635074849502</v>
      </c>
      <c r="H96" s="20"/>
      <c r="I96" s="21" t="str">
        <f t="shared" si="10"/>
        <v/>
      </c>
      <c r="J96" s="17">
        <f t="shared" si="11"/>
        <v>-97851.596712728729</v>
      </c>
      <c r="K96" s="21">
        <f t="shared" si="12"/>
        <v>-8507.5220118995258</v>
      </c>
      <c r="L96" s="21">
        <f t="shared" si="9"/>
        <v>-6866.9088855827604</v>
      </c>
      <c r="O96" s="2"/>
    </row>
    <row r="97" spans="2:15" x14ac:dyDescent="0.25">
      <c r="B97" s="23">
        <f t="shared" si="13"/>
        <v>2088</v>
      </c>
      <c r="C97" s="2">
        <v>-99319.370663419657</v>
      </c>
      <c r="E97" s="23">
        <f t="shared" si="14"/>
        <v>2088</v>
      </c>
      <c r="F97" s="2"/>
      <c r="G97" s="2">
        <v>-80166.359600972239</v>
      </c>
      <c r="H97" s="20"/>
      <c r="I97" s="21" t="str">
        <f t="shared" si="10"/>
        <v/>
      </c>
      <c r="J97" s="17">
        <f t="shared" si="11"/>
        <v>-99319.370663419657</v>
      </c>
      <c r="K97" s="21">
        <f t="shared" si="12"/>
        <v>-8343.125451283111</v>
      </c>
      <c r="L97" s="21">
        <f t="shared" si="9"/>
        <v>-6734.2149940739155</v>
      </c>
      <c r="O97" s="2"/>
    </row>
    <row r="98" spans="2:15" x14ac:dyDescent="0.25">
      <c r="B98" s="23">
        <f t="shared" si="13"/>
        <v>2089</v>
      </c>
      <c r="C98" s="2">
        <v>-100809.16122337095</v>
      </c>
      <c r="E98" s="23">
        <f t="shared" si="14"/>
        <v>2089</v>
      </c>
      <c r="F98" s="2"/>
      <c r="G98" s="2">
        <v>-82589.387819911615</v>
      </c>
      <c r="H98" s="20"/>
      <c r="I98" s="21" t="str">
        <f t="shared" si="10"/>
        <v/>
      </c>
      <c r="J98" s="17">
        <f t="shared" si="11"/>
        <v>-100809.16122337095</v>
      </c>
      <c r="K98" s="21">
        <f t="shared" si="12"/>
        <v>-8181.9056357993795</v>
      </c>
      <c r="L98" s="21">
        <f t="shared" si="9"/>
        <v>-6703.1465142703382</v>
      </c>
      <c r="O98" s="2"/>
    </row>
    <row r="99" spans="2:15" x14ac:dyDescent="0.25">
      <c r="B99" s="23">
        <f t="shared" si="13"/>
        <v>2090</v>
      </c>
      <c r="C99" s="2">
        <v>-102321.2986417215</v>
      </c>
      <c r="E99" s="23">
        <f t="shared" si="14"/>
        <v>2090</v>
      </c>
      <c r="F99" s="2"/>
      <c r="G99" s="2">
        <v>-83828.228637210283</v>
      </c>
      <c r="H99" s="20"/>
      <c r="I99" s="21" t="str">
        <f t="shared" si="10"/>
        <v/>
      </c>
      <c r="J99" s="17">
        <f t="shared" si="11"/>
        <v>-102321.2986417215</v>
      </c>
      <c r="K99" s="21">
        <f t="shared" si="12"/>
        <v>-8023.801179068957</v>
      </c>
      <c r="L99" s="21">
        <f t="shared" si="9"/>
        <v>-6573.6171130283992</v>
      </c>
      <c r="O99" s="2"/>
    </row>
    <row r="100" spans="2:15" x14ac:dyDescent="0.25">
      <c r="B100" s="23">
        <f t="shared" si="13"/>
        <v>2091</v>
      </c>
      <c r="C100" s="2"/>
      <c r="E100" s="23">
        <f t="shared" si="14"/>
        <v>2091</v>
      </c>
      <c r="F100" s="2"/>
      <c r="G100" s="2"/>
      <c r="H100" s="20"/>
      <c r="I100" s="21" t="str">
        <f t="shared" si="10"/>
        <v/>
      </c>
      <c r="J100" s="17" t="str">
        <f t="shared" si="11"/>
        <v/>
      </c>
      <c r="K100" s="21" t="str">
        <f t="shared" si="12"/>
        <v/>
      </c>
      <c r="L100" s="21" t="str">
        <f t="shared" si="9"/>
        <v/>
      </c>
      <c r="O100" s="2"/>
    </row>
    <row r="101" spans="2:15" x14ac:dyDescent="0.25">
      <c r="B101" s="23">
        <f t="shared" si="13"/>
        <v>2092</v>
      </c>
      <c r="C101" s="2"/>
      <c r="E101" s="23">
        <f t="shared" si="14"/>
        <v>2092</v>
      </c>
      <c r="F101" s="2"/>
      <c r="G101" s="2"/>
      <c r="H101" s="20"/>
      <c r="I101" s="21" t="str">
        <f t="shared" si="10"/>
        <v/>
      </c>
      <c r="J101" s="17" t="str">
        <f t="shared" si="11"/>
        <v/>
      </c>
      <c r="K101" s="21" t="str">
        <f t="shared" si="12"/>
        <v/>
      </c>
      <c r="L101" s="21" t="str">
        <f t="shared" si="9"/>
        <v/>
      </c>
      <c r="O101" s="2"/>
    </row>
    <row r="102" spans="2:15" x14ac:dyDescent="0.25">
      <c r="B102" s="23">
        <f t="shared" si="13"/>
        <v>2093</v>
      </c>
      <c r="C102" s="2"/>
      <c r="E102" s="23">
        <f t="shared" si="14"/>
        <v>2093</v>
      </c>
      <c r="F102" s="2"/>
      <c r="G102" s="2"/>
      <c r="H102" s="20"/>
      <c r="I102" s="21" t="str">
        <f t="shared" si="10"/>
        <v/>
      </c>
      <c r="J102" s="17" t="str">
        <f t="shared" si="11"/>
        <v/>
      </c>
      <c r="K102" s="21" t="str">
        <f t="shared" si="12"/>
        <v/>
      </c>
      <c r="L102" s="21" t="str">
        <f t="shared" si="9"/>
        <v/>
      </c>
      <c r="O102" s="2"/>
    </row>
    <row r="103" spans="2:15" x14ac:dyDescent="0.25">
      <c r="B103" s="23">
        <f t="shared" si="13"/>
        <v>2094</v>
      </c>
      <c r="C103" s="2"/>
      <c r="E103" s="23">
        <f t="shared" si="14"/>
        <v>2094</v>
      </c>
      <c r="F103" s="2"/>
      <c r="G103" s="2"/>
      <c r="H103" s="20"/>
      <c r="I103" s="21" t="str">
        <f t="shared" si="10"/>
        <v/>
      </c>
      <c r="J103" s="17" t="str">
        <f t="shared" si="11"/>
        <v/>
      </c>
      <c r="K103" s="21" t="str">
        <f t="shared" si="12"/>
        <v/>
      </c>
      <c r="L103" s="21" t="str">
        <f t="shared" si="9"/>
        <v/>
      </c>
      <c r="O103" s="2"/>
    </row>
    <row r="104" spans="2:15" x14ac:dyDescent="0.25">
      <c r="B104" s="23">
        <f>B103+1</f>
        <v>2095</v>
      </c>
      <c r="C104" s="2"/>
      <c r="E104" s="23">
        <f>E103+1</f>
        <v>2095</v>
      </c>
      <c r="F104" s="2"/>
      <c r="G104" s="2"/>
      <c r="H104" s="20"/>
      <c r="I104" s="21" t="str">
        <f t="shared" si="10"/>
        <v/>
      </c>
      <c r="J104" s="17" t="str">
        <f t="shared" si="11"/>
        <v/>
      </c>
      <c r="K104" s="21" t="str">
        <f t="shared" si="12"/>
        <v/>
      </c>
      <c r="L104" s="21" t="str">
        <f t="shared" si="9"/>
        <v/>
      </c>
      <c r="O104" s="2"/>
    </row>
    <row r="105" spans="2:15" x14ac:dyDescent="0.25">
      <c r="B105" s="23">
        <f t="shared" ref="B105:B111" si="15">B104+1</f>
        <v>2096</v>
      </c>
      <c r="C105" s="2"/>
      <c r="E105" s="23">
        <f t="shared" ref="E105:E111" si="16">E104+1</f>
        <v>2096</v>
      </c>
      <c r="F105" s="2"/>
      <c r="G105" s="2"/>
      <c r="H105" s="20"/>
      <c r="I105" s="21" t="str">
        <f t="shared" si="10"/>
        <v/>
      </c>
      <c r="J105" s="17" t="str">
        <f t="shared" si="11"/>
        <v/>
      </c>
      <c r="K105" s="21" t="str">
        <f t="shared" si="12"/>
        <v/>
      </c>
      <c r="L105" s="21" t="str">
        <f t="shared" si="9"/>
        <v/>
      </c>
      <c r="O105" s="2"/>
    </row>
    <row r="106" spans="2:15" x14ac:dyDescent="0.25">
      <c r="B106" s="23">
        <f t="shared" si="15"/>
        <v>2097</v>
      </c>
      <c r="C106" s="2"/>
      <c r="E106" s="23">
        <f t="shared" si="16"/>
        <v>2097</v>
      </c>
      <c r="F106" s="2"/>
      <c r="G106" s="2"/>
      <c r="H106" s="20"/>
      <c r="I106" s="21" t="str">
        <f t="shared" si="10"/>
        <v/>
      </c>
      <c r="J106" s="17" t="str">
        <f t="shared" si="11"/>
        <v/>
      </c>
      <c r="K106" s="21" t="str">
        <f t="shared" si="12"/>
        <v/>
      </c>
      <c r="L106" s="21" t="str">
        <f t="shared" si="9"/>
        <v/>
      </c>
      <c r="O106" s="2"/>
    </row>
    <row r="107" spans="2:15" x14ac:dyDescent="0.25">
      <c r="B107" s="23">
        <f t="shared" si="15"/>
        <v>2098</v>
      </c>
      <c r="C107" s="2"/>
      <c r="E107" s="23">
        <f t="shared" si="16"/>
        <v>2098</v>
      </c>
      <c r="F107" s="2"/>
      <c r="G107" s="2"/>
      <c r="H107" s="20"/>
      <c r="I107" s="21" t="str">
        <f t="shared" si="10"/>
        <v/>
      </c>
      <c r="J107" s="17" t="str">
        <f t="shared" si="11"/>
        <v/>
      </c>
      <c r="K107" s="21" t="str">
        <f t="shared" si="12"/>
        <v/>
      </c>
      <c r="L107" s="21" t="str">
        <f t="shared" si="9"/>
        <v/>
      </c>
      <c r="O107" s="2"/>
    </row>
    <row r="108" spans="2:15" x14ac:dyDescent="0.25">
      <c r="B108" s="23">
        <f t="shared" si="15"/>
        <v>2099</v>
      </c>
      <c r="C108" s="2"/>
      <c r="E108" s="23">
        <f t="shared" si="16"/>
        <v>2099</v>
      </c>
      <c r="F108" s="2"/>
      <c r="G108" s="2"/>
      <c r="H108" s="20"/>
      <c r="I108" s="21" t="str">
        <f t="shared" si="10"/>
        <v/>
      </c>
      <c r="J108" s="17" t="str">
        <f t="shared" si="11"/>
        <v/>
      </c>
      <c r="K108" s="21" t="str">
        <f t="shared" si="12"/>
        <v/>
      </c>
      <c r="L108" s="21" t="str">
        <f t="shared" si="9"/>
        <v/>
      </c>
      <c r="O108" s="2"/>
    </row>
    <row r="109" spans="2:15" x14ac:dyDescent="0.25">
      <c r="B109" s="23">
        <f t="shared" si="15"/>
        <v>2100</v>
      </c>
      <c r="C109" s="2"/>
      <c r="E109" s="23">
        <f t="shared" si="16"/>
        <v>2100</v>
      </c>
      <c r="F109" s="2"/>
      <c r="G109" s="2"/>
      <c r="H109" s="20"/>
      <c r="I109" s="21" t="str">
        <f t="shared" si="10"/>
        <v/>
      </c>
      <c r="J109" s="17" t="str">
        <f t="shared" si="11"/>
        <v/>
      </c>
      <c r="K109" s="21" t="str">
        <f t="shared" si="12"/>
        <v/>
      </c>
      <c r="L109" s="21" t="str">
        <f t="shared" si="9"/>
        <v/>
      </c>
      <c r="O109" s="2"/>
    </row>
    <row r="110" spans="2:15" x14ac:dyDescent="0.25">
      <c r="B110" s="23">
        <f t="shared" si="15"/>
        <v>2101</v>
      </c>
      <c r="C110" s="2"/>
      <c r="E110" s="23">
        <f t="shared" si="16"/>
        <v>2101</v>
      </c>
      <c r="F110" s="2"/>
      <c r="G110" s="2"/>
      <c r="H110" s="20"/>
      <c r="I110" s="21" t="str">
        <f t="shared" si="10"/>
        <v/>
      </c>
      <c r="J110" s="17" t="str">
        <f t="shared" si="11"/>
        <v/>
      </c>
      <c r="K110" s="21" t="str">
        <f t="shared" si="12"/>
        <v/>
      </c>
      <c r="L110" s="21" t="str">
        <f t="shared" si="9"/>
        <v/>
      </c>
      <c r="O110" s="2"/>
    </row>
    <row r="111" spans="2:15" x14ac:dyDescent="0.25">
      <c r="B111" s="23">
        <f t="shared" si="15"/>
        <v>2102</v>
      </c>
      <c r="C111" s="2"/>
      <c r="E111" s="23">
        <f t="shared" si="16"/>
        <v>2102</v>
      </c>
      <c r="F111" s="2"/>
      <c r="G111" s="2"/>
      <c r="H111" s="20"/>
      <c r="I111" s="21" t="str">
        <f t="shared" si="10"/>
        <v/>
      </c>
      <c r="J111" s="17" t="str">
        <f t="shared" si="11"/>
        <v/>
      </c>
      <c r="K111" s="21" t="str">
        <f t="shared" si="12"/>
        <v/>
      </c>
      <c r="L111" s="21" t="str">
        <f t="shared" si="9"/>
        <v/>
      </c>
      <c r="O111" s="2"/>
    </row>
    <row r="112" spans="2:15" x14ac:dyDescent="0.25">
      <c r="B112" s="23">
        <f t="shared" ref="B112:B144" si="17">B111+1</f>
        <v>2103</v>
      </c>
      <c r="C112" s="2"/>
      <c r="E112" s="23">
        <f t="shared" ref="E112:E144" si="18">E111+1</f>
        <v>2103</v>
      </c>
      <c r="F112" s="2"/>
      <c r="G112" s="2"/>
      <c r="H112" s="20"/>
      <c r="I112" s="21" t="str">
        <f t="shared" si="10"/>
        <v/>
      </c>
      <c r="J112" s="17" t="str">
        <f t="shared" si="11"/>
        <v/>
      </c>
      <c r="K112" s="21" t="str">
        <f t="shared" si="12"/>
        <v/>
      </c>
      <c r="L112" s="21" t="str">
        <f t="shared" si="9"/>
        <v/>
      </c>
      <c r="O112" s="2"/>
    </row>
    <row r="113" spans="2:15" x14ac:dyDescent="0.25">
      <c r="B113" s="23">
        <f t="shared" si="17"/>
        <v>2104</v>
      </c>
      <c r="C113" s="2"/>
      <c r="E113" s="23">
        <f t="shared" si="18"/>
        <v>2104</v>
      </c>
      <c r="F113" s="2"/>
      <c r="G113" s="2"/>
      <c r="H113" s="20"/>
      <c r="I113" s="21" t="str">
        <f t="shared" si="10"/>
        <v/>
      </c>
      <c r="J113" s="17" t="str">
        <f t="shared" si="11"/>
        <v/>
      </c>
      <c r="K113" s="21" t="str">
        <f t="shared" si="12"/>
        <v/>
      </c>
      <c r="L113" s="21" t="str">
        <f t="shared" si="9"/>
        <v/>
      </c>
      <c r="O113" s="2"/>
    </row>
    <row r="114" spans="2:15" x14ac:dyDescent="0.25">
      <c r="B114" s="23">
        <f t="shared" si="17"/>
        <v>2105</v>
      </c>
      <c r="C114" s="2"/>
      <c r="E114" s="23">
        <f t="shared" si="18"/>
        <v>2105</v>
      </c>
      <c r="F114" s="2"/>
      <c r="G114" s="2"/>
      <c r="H114" s="20"/>
      <c r="I114" s="21" t="str">
        <f t="shared" si="10"/>
        <v/>
      </c>
      <c r="J114" s="17" t="str">
        <f t="shared" si="11"/>
        <v/>
      </c>
      <c r="K114" s="21" t="str">
        <f t="shared" si="12"/>
        <v/>
      </c>
      <c r="L114" s="21" t="str">
        <f t="shared" si="9"/>
        <v/>
      </c>
      <c r="O114" s="2"/>
    </row>
    <row r="115" spans="2:15" x14ac:dyDescent="0.25">
      <c r="B115" s="23">
        <f t="shared" si="17"/>
        <v>2106</v>
      </c>
      <c r="C115" s="2"/>
      <c r="E115" s="23">
        <f t="shared" si="18"/>
        <v>2106</v>
      </c>
      <c r="F115" s="2"/>
      <c r="G115" s="2"/>
      <c r="H115" s="20"/>
      <c r="I115" s="21" t="str">
        <f t="shared" si="10"/>
        <v/>
      </c>
      <c r="J115" s="17" t="str">
        <f t="shared" si="11"/>
        <v/>
      </c>
      <c r="K115" s="21" t="str">
        <f t="shared" si="12"/>
        <v/>
      </c>
      <c r="L115" s="21" t="str">
        <f t="shared" si="9"/>
        <v/>
      </c>
      <c r="O115" s="2"/>
    </row>
    <row r="116" spans="2:15" x14ac:dyDescent="0.25">
      <c r="B116" s="23">
        <f t="shared" si="17"/>
        <v>2107</v>
      </c>
      <c r="C116" s="2"/>
      <c r="E116" s="23">
        <f t="shared" si="18"/>
        <v>2107</v>
      </c>
      <c r="F116" s="2"/>
      <c r="G116" s="2"/>
      <c r="H116" s="20"/>
      <c r="I116" s="21" t="str">
        <f t="shared" si="10"/>
        <v/>
      </c>
      <c r="J116" s="17" t="str">
        <f t="shared" si="11"/>
        <v/>
      </c>
      <c r="K116" s="21" t="str">
        <f t="shared" si="12"/>
        <v/>
      </c>
      <c r="L116" s="21" t="str">
        <f t="shared" si="9"/>
        <v/>
      </c>
      <c r="O116" s="2"/>
    </row>
    <row r="117" spans="2:15" x14ac:dyDescent="0.25">
      <c r="B117" s="23">
        <f t="shared" si="17"/>
        <v>2108</v>
      </c>
      <c r="C117" s="2"/>
      <c r="E117" s="23">
        <f t="shared" si="18"/>
        <v>2108</v>
      </c>
      <c r="F117" s="2"/>
      <c r="G117" s="2"/>
      <c r="H117" s="20"/>
      <c r="I117" s="21" t="str">
        <f t="shared" si="10"/>
        <v/>
      </c>
      <c r="J117" s="17" t="str">
        <f t="shared" si="11"/>
        <v/>
      </c>
      <c r="K117" s="21" t="str">
        <f t="shared" si="12"/>
        <v/>
      </c>
      <c r="L117" s="21" t="str">
        <f t="shared" si="9"/>
        <v/>
      </c>
      <c r="O117" s="2"/>
    </row>
    <row r="118" spans="2:15" x14ac:dyDescent="0.25">
      <c r="B118" s="23">
        <f t="shared" si="17"/>
        <v>2109</v>
      </c>
      <c r="C118" s="2"/>
      <c r="E118" s="23">
        <f t="shared" si="18"/>
        <v>2109</v>
      </c>
      <c r="F118" s="2"/>
      <c r="G118" s="2"/>
      <c r="H118" s="20"/>
      <c r="I118" s="21" t="str">
        <f t="shared" si="10"/>
        <v/>
      </c>
      <c r="J118" s="17" t="str">
        <f t="shared" si="11"/>
        <v/>
      </c>
      <c r="K118" s="21" t="str">
        <f t="shared" si="12"/>
        <v/>
      </c>
      <c r="L118" s="21" t="str">
        <f t="shared" si="9"/>
        <v/>
      </c>
      <c r="O118" s="2"/>
    </row>
    <row r="119" spans="2:15" x14ac:dyDescent="0.25">
      <c r="B119" s="23">
        <f t="shared" si="17"/>
        <v>2110</v>
      </c>
      <c r="C119" s="2"/>
      <c r="E119" s="23">
        <f t="shared" si="18"/>
        <v>2110</v>
      </c>
      <c r="F119" s="2"/>
      <c r="G119" s="2"/>
      <c r="H119" s="20"/>
      <c r="I119" s="21" t="str">
        <f t="shared" si="10"/>
        <v/>
      </c>
      <c r="J119" s="17" t="str">
        <f t="shared" si="11"/>
        <v/>
      </c>
      <c r="K119" s="21" t="str">
        <f t="shared" si="12"/>
        <v/>
      </c>
      <c r="L119" s="21" t="str">
        <f t="shared" si="9"/>
        <v/>
      </c>
      <c r="O119" s="2"/>
    </row>
    <row r="120" spans="2:15" x14ac:dyDescent="0.25">
      <c r="B120" s="23">
        <f t="shared" si="17"/>
        <v>2111</v>
      </c>
      <c r="C120" s="2"/>
      <c r="E120" s="23">
        <f t="shared" si="18"/>
        <v>2111</v>
      </c>
      <c r="F120" s="2"/>
      <c r="G120" s="2"/>
      <c r="H120" s="20"/>
      <c r="I120" s="21" t="str">
        <f t="shared" si="10"/>
        <v/>
      </c>
      <c r="J120" s="17" t="str">
        <f t="shared" si="11"/>
        <v/>
      </c>
      <c r="K120" s="21" t="str">
        <f t="shared" si="12"/>
        <v/>
      </c>
      <c r="L120" s="21" t="str">
        <f t="shared" si="9"/>
        <v/>
      </c>
      <c r="O120" s="2"/>
    </row>
    <row r="121" spans="2:15" x14ac:dyDescent="0.25">
      <c r="B121" s="23">
        <f t="shared" si="17"/>
        <v>2112</v>
      </c>
      <c r="C121" s="2"/>
      <c r="E121" s="23">
        <f t="shared" si="18"/>
        <v>2112</v>
      </c>
      <c r="F121" s="2"/>
      <c r="G121" s="2"/>
      <c r="H121" s="20"/>
      <c r="I121" s="21" t="str">
        <f t="shared" si="10"/>
        <v/>
      </c>
      <c r="J121" s="17" t="str">
        <f t="shared" si="11"/>
        <v/>
      </c>
      <c r="K121" s="21" t="str">
        <f t="shared" si="12"/>
        <v/>
      </c>
      <c r="L121" s="21" t="str">
        <f t="shared" ref="L121:L144" si="19" xml:space="preserve"> IF($E121&gt;=$F$18,IF($E121&lt;=$F$19,IF(SUM($F121:$G121)/((1+$C$10)^($E121-$F$18))&lt;0,SUM($F121:$G121)/((1+$C$10)^($E121-$F$18)),""),""),"")</f>
        <v/>
      </c>
      <c r="O121" s="2"/>
    </row>
    <row r="122" spans="2:15" x14ac:dyDescent="0.25">
      <c r="B122" s="23">
        <f t="shared" si="17"/>
        <v>2113</v>
      </c>
      <c r="C122" s="2"/>
      <c r="E122" s="23">
        <f t="shared" si="18"/>
        <v>2113</v>
      </c>
      <c r="F122" s="2"/>
      <c r="G122" s="2"/>
      <c r="H122" s="20"/>
      <c r="I122" s="21" t="str">
        <f t="shared" si="10"/>
        <v/>
      </c>
      <c r="J122" s="17" t="str">
        <f t="shared" si="11"/>
        <v/>
      </c>
      <c r="K122" s="21" t="str">
        <f t="shared" si="12"/>
        <v/>
      </c>
      <c r="L122" s="21" t="str">
        <f t="shared" si="19"/>
        <v/>
      </c>
      <c r="O122" s="2"/>
    </row>
    <row r="123" spans="2:15" x14ac:dyDescent="0.25">
      <c r="B123" s="23">
        <f t="shared" si="17"/>
        <v>2114</v>
      </c>
      <c r="C123" s="2"/>
      <c r="E123" s="23">
        <f t="shared" si="18"/>
        <v>2114</v>
      </c>
      <c r="F123" s="2"/>
      <c r="G123" s="2"/>
      <c r="H123" s="20"/>
      <c r="I123" s="21" t="str">
        <f t="shared" si="10"/>
        <v/>
      </c>
      <c r="J123" s="17" t="str">
        <f t="shared" si="11"/>
        <v/>
      </c>
      <c r="K123" s="21" t="str">
        <f t="shared" si="12"/>
        <v/>
      </c>
      <c r="L123" s="21" t="str">
        <f t="shared" si="19"/>
        <v/>
      </c>
      <c r="O123" s="2"/>
    </row>
    <row r="124" spans="2:15" x14ac:dyDescent="0.25">
      <c r="B124" s="23">
        <f t="shared" si="17"/>
        <v>2115</v>
      </c>
      <c r="C124" s="2"/>
      <c r="E124" s="23">
        <f t="shared" si="18"/>
        <v>2115</v>
      </c>
      <c r="F124" s="2"/>
      <c r="G124" s="2"/>
      <c r="H124" s="20"/>
      <c r="I124" s="21" t="str">
        <f t="shared" si="10"/>
        <v/>
      </c>
      <c r="J124" s="17" t="str">
        <f t="shared" si="11"/>
        <v/>
      </c>
      <c r="K124" s="21" t="str">
        <f t="shared" si="12"/>
        <v/>
      </c>
      <c r="L124" s="21" t="str">
        <f t="shared" si="19"/>
        <v/>
      </c>
      <c r="O124" s="2"/>
    </row>
    <row r="125" spans="2:15" x14ac:dyDescent="0.25">
      <c r="B125" s="23">
        <f t="shared" si="17"/>
        <v>2116</v>
      </c>
      <c r="C125" s="2"/>
      <c r="E125" s="23">
        <f t="shared" si="18"/>
        <v>2116</v>
      </c>
      <c r="F125" s="2"/>
      <c r="G125" s="2"/>
      <c r="I125" s="21" t="str">
        <f t="shared" si="10"/>
        <v/>
      </c>
      <c r="J125" s="17" t="str">
        <f t="shared" si="11"/>
        <v/>
      </c>
      <c r="K125" s="21" t="str">
        <f t="shared" si="12"/>
        <v/>
      </c>
      <c r="L125" s="21" t="str">
        <f t="shared" si="19"/>
        <v/>
      </c>
      <c r="O125" s="2"/>
    </row>
    <row r="126" spans="2:15" x14ac:dyDescent="0.25">
      <c r="B126" s="23">
        <f t="shared" si="17"/>
        <v>2117</v>
      </c>
      <c r="C126" s="2"/>
      <c r="E126" s="23">
        <f t="shared" si="18"/>
        <v>2117</v>
      </c>
      <c r="F126" s="2"/>
      <c r="G126" s="2"/>
      <c r="I126" s="21" t="str">
        <f t="shared" si="10"/>
        <v/>
      </c>
      <c r="J126" s="17" t="str">
        <f t="shared" si="11"/>
        <v/>
      </c>
      <c r="K126" s="21" t="str">
        <f t="shared" si="12"/>
        <v/>
      </c>
      <c r="L126" s="21" t="str">
        <f t="shared" si="19"/>
        <v/>
      </c>
      <c r="O126" s="2"/>
    </row>
    <row r="127" spans="2:15" x14ac:dyDescent="0.25">
      <c r="B127" s="23">
        <f t="shared" si="17"/>
        <v>2118</v>
      </c>
      <c r="C127" s="2"/>
      <c r="E127" s="23">
        <f t="shared" si="18"/>
        <v>2118</v>
      </c>
      <c r="F127" s="2"/>
      <c r="G127" s="2"/>
      <c r="I127" s="21" t="str">
        <f t="shared" si="10"/>
        <v/>
      </c>
      <c r="J127" s="17" t="str">
        <f t="shared" si="11"/>
        <v/>
      </c>
      <c r="K127" s="21" t="str">
        <f t="shared" si="12"/>
        <v/>
      </c>
      <c r="L127" s="21" t="str">
        <f t="shared" si="19"/>
        <v/>
      </c>
      <c r="O127" s="2"/>
    </row>
    <row r="128" spans="2:15" x14ac:dyDescent="0.25">
      <c r="B128" s="23">
        <f t="shared" si="17"/>
        <v>2119</v>
      </c>
      <c r="C128" s="2"/>
      <c r="E128" s="23">
        <f t="shared" si="18"/>
        <v>2119</v>
      </c>
      <c r="F128" s="2"/>
      <c r="G128" s="2"/>
      <c r="I128" s="21" t="str">
        <f t="shared" si="10"/>
        <v/>
      </c>
      <c r="J128" s="17" t="str">
        <f t="shared" si="11"/>
        <v/>
      </c>
      <c r="K128" s="21" t="str">
        <f t="shared" si="12"/>
        <v/>
      </c>
      <c r="L128" s="21" t="str">
        <f t="shared" si="19"/>
        <v/>
      </c>
      <c r="O128" s="2"/>
    </row>
    <row r="129" spans="2:15" x14ac:dyDescent="0.25">
      <c r="B129" s="23">
        <f t="shared" si="17"/>
        <v>2120</v>
      </c>
      <c r="C129" s="2"/>
      <c r="E129" s="23">
        <f t="shared" si="18"/>
        <v>2120</v>
      </c>
      <c r="F129" s="2"/>
      <c r="G129" s="2"/>
      <c r="I129" s="21" t="str">
        <f t="shared" si="10"/>
        <v/>
      </c>
      <c r="J129" s="17" t="str">
        <f t="shared" si="11"/>
        <v/>
      </c>
      <c r="K129" s="21" t="str">
        <f t="shared" si="12"/>
        <v/>
      </c>
      <c r="L129" s="21" t="str">
        <f t="shared" si="19"/>
        <v/>
      </c>
      <c r="O129" s="2"/>
    </row>
    <row r="130" spans="2:15" x14ac:dyDescent="0.25">
      <c r="B130" s="23">
        <f t="shared" si="17"/>
        <v>2121</v>
      </c>
      <c r="C130" s="2"/>
      <c r="E130" s="23">
        <f t="shared" si="18"/>
        <v>2121</v>
      </c>
      <c r="F130" s="2"/>
      <c r="G130" s="2"/>
      <c r="I130" s="21" t="str">
        <f t="shared" si="10"/>
        <v/>
      </c>
      <c r="J130" s="17" t="str">
        <f t="shared" si="11"/>
        <v/>
      </c>
      <c r="K130" s="21" t="str">
        <f t="shared" si="12"/>
        <v/>
      </c>
      <c r="L130" s="21" t="str">
        <f t="shared" si="19"/>
        <v/>
      </c>
      <c r="O130" s="2"/>
    </row>
    <row r="131" spans="2:15" x14ac:dyDescent="0.25">
      <c r="B131" s="23">
        <f t="shared" si="17"/>
        <v>2122</v>
      </c>
      <c r="C131" s="2"/>
      <c r="E131" s="23">
        <f t="shared" si="18"/>
        <v>2122</v>
      </c>
      <c r="F131" s="2"/>
      <c r="G131" s="2"/>
      <c r="I131" s="21" t="str">
        <f t="shared" si="10"/>
        <v/>
      </c>
      <c r="J131" s="17" t="str">
        <f t="shared" si="11"/>
        <v/>
      </c>
      <c r="K131" s="21" t="str">
        <f t="shared" si="12"/>
        <v/>
      </c>
      <c r="L131" s="21" t="str">
        <f t="shared" si="19"/>
        <v/>
      </c>
      <c r="O131" s="2"/>
    </row>
    <row r="132" spans="2:15" x14ac:dyDescent="0.25">
      <c r="B132" s="23">
        <f t="shared" si="17"/>
        <v>2123</v>
      </c>
      <c r="C132" s="2"/>
      <c r="E132" s="23">
        <f t="shared" si="18"/>
        <v>2123</v>
      </c>
      <c r="F132" s="2"/>
      <c r="G132" s="2"/>
      <c r="I132" s="21" t="str">
        <f t="shared" si="10"/>
        <v/>
      </c>
      <c r="J132" s="17" t="str">
        <f t="shared" si="11"/>
        <v/>
      </c>
      <c r="K132" s="21" t="str">
        <f t="shared" si="12"/>
        <v/>
      </c>
      <c r="L132" s="21" t="str">
        <f t="shared" si="19"/>
        <v/>
      </c>
      <c r="O132" s="2"/>
    </row>
    <row r="133" spans="2:15" x14ac:dyDescent="0.25">
      <c r="B133" s="23">
        <f t="shared" si="17"/>
        <v>2124</v>
      </c>
      <c r="C133" s="2"/>
      <c r="E133" s="23">
        <f t="shared" si="18"/>
        <v>2124</v>
      </c>
      <c r="F133" s="2"/>
      <c r="G133" s="2"/>
      <c r="I133" s="21" t="str">
        <f t="shared" si="10"/>
        <v/>
      </c>
      <c r="J133" s="17" t="str">
        <f t="shared" si="11"/>
        <v/>
      </c>
      <c r="K133" s="21" t="str">
        <f t="shared" si="12"/>
        <v/>
      </c>
      <c r="L133" s="21" t="str">
        <f t="shared" si="19"/>
        <v/>
      </c>
      <c r="O133" s="2"/>
    </row>
    <row r="134" spans="2:15" x14ac:dyDescent="0.25">
      <c r="B134" s="23">
        <f t="shared" si="17"/>
        <v>2125</v>
      </c>
      <c r="C134" s="2"/>
      <c r="E134" s="23">
        <f t="shared" si="18"/>
        <v>2125</v>
      </c>
      <c r="F134" s="2"/>
      <c r="G134" s="2"/>
      <c r="I134" s="21" t="str">
        <f t="shared" si="10"/>
        <v/>
      </c>
      <c r="J134" s="17" t="str">
        <f t="shared" si="11"/>
        <v/>
      </c>
      <c r="K134" s="21" t="str">
        <f t="shared" si="12"/>
        <v/>
      </c>
      <c r="L134" s="21" t="str">
        <f t="shared" si="19"/>
        <v/>
      </c>
      <c r="O134" s="2"/>
    </row>
    <row r="135" spans="2:15" x14ac:dyDescent="0.25">
      <c r="B135" s="23">
        <f t="shared" si="17"/>
        <v>2126</v>
      </c>
      <c r="C135" s="2"/>
      <c r="E135" s="23">
        <f t="shared" si="18"/>
        <v>2126</v>
      </c>
      <c r="F135" s="2"/>
      <c r="G135" s="2"/>
      <c r="I135" s="21" t="str">
        <f t="shared" si="10"/>
        <v/>
      </c>
      <c r="J135" s="17" t="str">
        <f t="shared" si="11"/>
        <v/>
      </c>
      <c r="K135" s="21" t="str">
        <f t="shared" si="12"/>
        <v/>
      </c>
      <c r="L135" s="21" t="str">
        <f t="shared" si="19"/>
        <v/>
      </c>
      <c r="O135" s="2"/>
    </row>
    <row r="136" spans="2:15" x14ac:dyDescent="0.25">
      <c r="B136" s="23">
        <f t="shared" si="17"/>
        <v>2127</v>
      </c>
      <c r="C136" s="2"/>
      <c r="E136" s="23">
        <f t="shared" si="18"/>
        <v>2127</v>
      </c>
      <c r="F136" s="2"/>
      <c r="G136" s="2"/>
      <c r="I136" s="21" t="str">
        <f t="shared" si="10"/>
        <v/>
      </c>
      <c r="J136" s="17" t="str">
        <f t="shared" si="11"/>
        <v/>
      </c>
      <c r="K136" s="21" t="str">
        <f t="shared" si="12"/>
        <v/>
      </c>
      <c r="L136" s="21" t="str">
        <f t="shared" si="19"/>
        <v/>
      </c>
      <c r="O136" s="2"/>
    </row>
    <row r="137" spans="2:15" x14ac:dyDescent="0.25">
      <c r="B137" s="23">
        <f t="shared" si="17"/>
        <v>2128</v>
      </c>
      <c r="C137" s="2"/>
      <c r="E137" s="23">
        <f t="shared" si="18"/>
        <v>2128</v>
      </c>
      <c r="F137" s="2"/>
      <c r="G137" s="2"/>
      <c r="I137" s="21" t="str">
        <f t="shared" si="10"/>
        <v/>
      </c>
      <c r="J137" s="17" t="str">
        <f t="shared" si="11"/>
        <v/>
      </c>
      <c r="K137" s="21" t="str">
        <f t="shared" si="12"/>
        <v/>
      </c>
      <c r="L137" s="21" t="str">
        <f t="shared" si="19"/>
        <v/>
      </c>
      <c r="O137" s="2"/>
    </row>
    <row r="138" spans="2:15" x14ac:dyDescent="0.25">
      <c r="B138" s="23">
        <f t="shared" si="17"/>
        <v>2129</v>
      </c>
      <c r="C138" s="2"/>
      <c r="E138" s="23">
        <f t="shared" si="18"/>
        <v>2129</v>
      </c>
      <c r="F138" s="2"/>
      <c r="G138" s="2"/>
      <c r="I138" s="21" t="str">
        <f t="shared" si="10"/>
        <v/>
      </c>
      <c r="J138" s="17" t="str">
        <f t="shared" si="11"/>
        <v/>
      </c>
      <c r="K138" s="21" t="str">
        <f t="shared" si="12"/>
        <v/>
      </c>
      <c r="L138" s="21" t="str">
        <f t="shared" si="19"/>
        <v/>
      </c>
      <c r="O138" s="2"/>
    </row>
    <row r="139" spans="2:15" x14ac:dyDescent="0.25">
      <c r="B139" s="23">
        <f t="shared" si="17"/>
        <v>2130</v>
      </c>
      <c r="C139" s="2"/>
      <c r="E139" s="23">
        <f t="shared" si="18"/>
        <v>2130</v>
      </c>
      <c r="F139" s="2"/>
      <c r="G139" s="2"/>
      <c r="I139" s="21" t="str">
        <f t="shared" si="10"/>
        <v/>
      </c>
      <c r="J139" s="17" t="str">
        <f t="shared" si="11"/>
        <v/>
      </c>
      <c r="K139" s="21" t="str">
        <f t="shared" si="12"/>
        <v/>
      </c>
      <c r="L139" s="21" t="str">
        <f t="shared" si="19"/>
        <v/>
      </c>
      <c r="O139" s="2"/>
    </row>
    <row r="140" spans="2:15" x14ac:dyDescent="0.25">
      <c r="B140" s="23">
        <f t="shared" si="17"/>
        <v>2131</v>
      </c>
      <c r="C140" s="2"/>
      <c r="E140" s="23">
        <f t="shared" si="18"/>
        <v>2131</v>
      </c>
      <c r="F140" s="2"/>
      <c r="G140" s="2"/>
      <c r="I140" s="21" t="str">
        <f t="shared" si="10"/>
        <v/>
      </c>
      <c r="J140" s="17" t="str">
        <f t="shared" si="11"/>
        <v/>
      </c>
      <c r="K140" s="21" t="str">
        <f t="shared" si="12"/>
        <v/>
      </c>
      <c r="L140" s="21" t="str">
        <f t="shared" si="19"/>
        <v/>
      </c>
      <c r="O140" s="2"/>
    </row>
    <row r="141" spans="2:15" x14ac:dyDescent="0.25">
      <c r="B141" s="23">
        <f t="shared" si="17"/>
        <v>2132</v>
      </c>
      <c r="C141" s="2"/>
      <c r="E141" s="23">
        <f t="shared" si="18"/>
        <v>2132</v>
      </c>
      <c r="F141" s="2"/>
      <c r="G141" s="2"/>
      <c r="I141" s="21" t="str">
        <f t="shared" si="10"/>
        <v/>
      </c>
      <c r="J141" s="17" t="str">
        <f t="shared" si="11"/>
        <v/>
      </c>
      <c r="K141" s="21" t="str">
        <f t="shared" si="12"/>
        <v/>
      </c>
      <c r="L141" s="21" t="str">
        <f t="shared" si="19"/>
        <v/>
      </c>
      <c r="O141" s="2"/>
    </row>
    <row r="142" spans="2:15" x14ac:dyDescent="0.25">
      <c r="B142" s="23">
        <f t="shared" si="17"/>
        <v>2133</v>
      </c>
      <c r="C142" s="2"/>
      <c r="E142" s="23">
        <f t="shared" si="18"/>
        <v>2133</v>
      </c>
      <c r="F142" s="2"/>
      <c r="G142" s="2"/>
      <c r="I142" s="21" t="str">
        <f t="shared" si="10"/>
        <v/>
      </c>
      <c r="J142" s="17" t="str">
        <f t="shared" si="11"/>
        <v/>
      </c>
      <c r="K142" s="21" t="str">
        <f t="shared" si="12"/>
        <v/>
      </c>
      <c r="L142" s="21" t="str">
        <f t="shared" si="19"/>
        <v/>
      </c>
      <c r="O142" s="2"/>
    </row>
    <row r="143" spans="2:15" x14ac:dyDescent="0.25">
      <c r="B143" s="23">
        <f t="shared" si="17"/>
        <v>2134</v>
      </c>
      <c r="C143" s="2"/>
      <c r="E143" s="23">
        <f t="shared" si="18"/>
        <v>2134</v>
      </c>
      <c r="F143" s="2"/>
      <c r="G143" s="2"/>
      <c r="I143" s="21" t="str">
        <f t="shared" si="10"/>
        <v/>
      </c>
      <c r="J143" s="17" t="str">
        <f t="shared" si="11"/>
        <v/>
      </c>
      <c r="K143" s="21" t="str">
        <f t="shared" si="12"/>
        <v/>
      </c>
      <c r="L143" s="21" t="str">
        <f t="shared" si="19"/>
        <v/>
      </c>
      <c r="O143" s="2"/>
    </row>
    <row r="144" spans="2:15" x14ac:dyDescent="0.25">
      <c r="B144" s="23">
        <f t="shared" si="17"/>
        <v>2135</v>
      </c>
      <c r="C144" s="2"/>
      <c r="E144" s="23">
        <f t="shared" si="18"/>
        <v>2135</v>
      </c>
      <c r="F144" s="2"/>
      <c r="G144" s="2"/>
      <c r="I144" s="21" t="str">
        <f t="shared" si="10"/>
        <v/>
      </c>
      <c r="J144" s="17" t="str">
        <f t="shared" si="11"/>
        <v/>
      </c>
      <c r="K144" s="21" t="str">
        <f t="shared" si="12"/>
        <v/>
      </c>
      <c r="L144" s="21" t="str">
        <f t="shared" si="19"/>
        <v/>
      </c>
      <c r="O144" s="2"/>
    </row>
    <row r="145" spans="9:12" x14ac:dyDescent="0.25">
      <c r="I145" s="21"/>
      <c r="J145" s="21"/>
      <c r="K145" s="21"/>
      <c r="L145" s="21"/>
    </row>
    <row r="146" spans="9:12" x14ac:dyDescent="0.25">
      <c r="I146" s="21"/>
      <c r="J146" s="21"/>
      <c r="K146" s="21"/>
      <c r="L146" s="21"/>
    </row>
  </sheetData>
  <sheetProtection selectLockedCells="1"/>
  <conditionalFormatting sqref="C21 C25:C144 F25:G144">
    <cfRule type="cellIs" dxfId="62" priority="3" stopIfTrue="1" operator="greaterThan">
      <formula>0</formula>
    </cfRule>
  </conditionalFormatting>
  <conditionalFormatting sqref="O89:O144">
    <cfRule type="cellIs" dxfId="61" priority="2" stopIfTrue="1" operator="greaterThan">
      <formula>0</formula>
    </cfRule>
  </conditionalFormatting>
  <conditionalFormatting sqref="O25:O88">
    <cfRule type="cellIs" dxfId="60" priority="1" stopIfTrue="1" operator="greaterThan">
      <formula>0</formula>
    </cfRule>
  </conditionalFormatting>
  <dataValidations count="4"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  <dataValidation type="decimal" errorStyle="warning" operator="lessThan" allowBlank="1" showErrorMessage="1" errorTitle="Fejlindtastning" error="En betaling skal indtastes som negativ" sqref="C21 C25:C144 F25:G144 O25:O144">
      <formula1>0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6"/>
  <sheetViews>
    <sheetView zoomScale="70" zoomScaleNormal="70" workbookViewId="0">
      <selection activeCell="O25" sqref="O25"/>
    </sheetView>
  </sheetViews>
  <sheetFormatPr defaultRowHeight="15" x14ac:dyDescent="0.25"/>
  <cols>
    <col min="1" max="1" width="9.140625" style="4"/>
    <col min="2" max="2" width="70.7109375" style="4" customWidth="1"/>
    <col min="3" max="3" width="25" style="4" customWidth="1"/>
    <col min="4" max="4" width="8.140625" style="4" customWidth="1"/>
    <col min="5" max="5" width="43.5703125" style="4" customWidth="1"/>
    <col min="6" max="6" width="29" style="4" customWidth="1"/>
    <col min="7" max="7" width="26" style="4" customWidth="1"/>
    <col min="8" max="8" width="19.85546875" style="4" hidden="1" customWidth="1"/>
    <col min="9" max="9" width="43.28515625" style="4" hidden="1" customWidth="1"/>
    <col min="10" max="10" width="45.28515625" style="4" hidden="1" customWidth="1"/>
    <col min="11" max="11" width="54.28515625" style="4" hidden="1" customWidth="1"/>
    <col min="12" max="12" width="43.42578125" style="4" hidden="1" customWidth="1"/>
    <col min="13" max="14" width="0" style="4" hidden="1" customWidth="1"/>
    <col min="15" max="15" width="28.7109375" style="4" customWidth="1"/>
    <col min="16" max="16384" width="9.140625" style="4"/>
  </cols>
  <sheetData>
    <row r="2" spans="1:15" x14ac:dyDescent="0.25">
      <c r="B2" s="5" t="s">
        <v>3</v>
      </c>
      <c r="C2" s="6"/>
      <c r="D2" s="6"/>
      <c r="E2" s="6"/>
      <c r="F2" s="6"/>
      <c r="G2" s="7"/>
      <c r="O2" s="7"/>
    </row>
    <row r="3" spans="1:15" x14ac:dyDescent="0.25">
      <c r="B3" s="6" t="s">
        <v>15</v>
      </c>
      <c r="C3" s="6"/>
      <c r="D3" s="6"/>
      <c r="E3" s="6"/>
      <c r="F3" s="6"/>
      <c r="G3" s="6"/>
      <c r="O3" s="6"/>
    </row>
    <row r="4" spans="1:15" x14ac:dyDescent="0.25">
      <c r="B4" s="6" t="s">
        <v>16</v>
      </c>
      <c r="C4" s="6"/>
      <c r="D4" s="6"/>
      <c r="E4" s="6"/>
      <c r="F4" s="6"/>
      <c r="G4" s="6"/>
      <c r="O4" s="6"/>
    </row>
    <row r="5" spans="1:15" x14ac:dyDescent="0.25">
      <c r="A5" s="8"/>
      <c r="B5" s="6" t="s">
        <v>17</v>
      </c>
      <c r="C5" s="6"/>
      <c r="D5" s="6"/>
      <c r="E5" s="6"/>
      <c r="F5" s="6"/>
      <c r="G5" s="6"/>
      <c r="O5" s="6"/>
    </row>
    <row r="6" spans="1:15" x14ac:dyDescent="0.25">
      <c r="A6" s="8"/>
      <c r="B6" s="6"/>
      <c r="C6" s="6"/>
      <c r="D6" s="6"/>
      <c r="E6" s="6"/>
      <c r="F6" s="6"/>
      <c r="G6" s="6"/>
      <c r="O6" s="6"/>
    </row>
    <row r="7" spans="1:15" x14ac:dyDescent="0.25">
      <c r="A7" s="8"/>
    </row>
    <row r="8" spans="1:15" ht="18.75" x14ac:dyDescent="0.3">
      <c r="A8" s="8"/>
      <c r="B8" s="9" t="s">
        <v>1</v>
      </c>
      <c r="C8" s="8"/>
      <c r="D8" s="8"/>
      <c r="E8" s="10" t="s">
        <v>2</v>
      </c>
      <c r="F8" s="11"/>
      <c r="G8" s="12"/>
      <c r="H8" s="13"/>
    </row>
    <row r="9" spans="1:15" ht="15.75" thickBot="1" x14ac:dyDescent="0.3">
      <c r="F9" s="14"/>
    </row>
    <row r="10" spans="1:15" ht="33" customHeight="1" thickBot="1" x14ac:dyDescent="0.3">
      <c r="B10" s="15" t="s">
        <v>5</v>
      </c>
      <c r="C10" s="1">
        <v>3.5000000000000003E-2</v>
      </c>
      <c r="E10" s="25" t="s">
        <v>10</v>
      </c>
      <c r="F10" s="24">
        <f>IF(SUM($C$21:$C$144)&lt;0,($M$24*SUM($K$25:$K$144)/(1-(1+$M$24)^(-($C$19-$C$18+1)))),"")</f>
        <v>-726401.70742819703</v>
      </c>
    </row>
    <row r="11" spans="1:15" ht="35.25" customHeight="1" thickBot="1" x14ac:dyDescent="0.3">
      <c r="E11" s="25" t="s">
        <v>11</v>
      </c>
      <c r="F11" s="24">
        <f>IF(SUM($F$25:$G$144)&lt;0,($C$10*SUM($L$25:$L$144)/(1-(1+$C$10)^(-($F$19-$F$18+1)))),"")</f>
        <v>-285908.17971635581</v>
      </c>
    </row>
    <row r="13" spans="1:15" x14ac:dyDescent="0.25">
      <c r="E13" s="13" t="s">
        <v>4</v>
      </c>
      <c r="F13" s="13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5" ht="18.75" x14ac:dyDescent="0.3">
      <c r="B16" s="9" t="s">
        <v>0</v>
      </c>
      <c r="E16" s="9" t="s">
        <v>12</v>
      </c>
      <c r="J16" s="16"/>
    </row>
    <row r="17" spans="2:15" ht="15.75" thickBot="1" x14ac:dyDescent="0.3">
      <c r="J17" s="16"/>
    </row>
    <row r="18" spans="2:15" ht="15.75" thickBot="1" x14ac:dyDescent="0.3">
      <c r="B18" s="15" t="s">
        <v>6</v>
      </c>
      <c r="C18" s="3">
        <v>2016</v>
      </c>
      <c r="E18" s="15" t="s">
        <v>6</v>
      </c>
      <c r="F18" s="3">
        <v>2016</v>
      </c>
      <c r="J18" s="16"/>
      <c r="L18" s="17" t="str">
        <f xml:space="preserve"> IF($E18&gt;=$F$18,IF($E18&lt;=$F$19,SUM($F18:$G18),""),"")</f>
        <v/>
      </c>
    </row>
    <row r="19" spans="2:15" ht="15.75" thickBot="1" x14ac:dyDescent="0.3">
      <c r="B19" s="15" t="s">
        <v>7</v>
      </c>
      <c r="C19" s="3">
        <v>2090</v>
      </c>
      <c r="D19" s="14"/>
      <c r="E19" s="15" t="s">
        <v>7</v>
      </c>
      <c r="F19" s="3">
        <v>2079</v>
      </c>
      <c r="I19" s="16"/>
      <c r="J19" s="16"/>
      <c r="L19" s="17" t="str">
        <f xml:space="preserve"> IF($E19&gt;=$F$18,IF($E19&lt;=$F$19,SUM($F19:$G19),""),"")</f>
        <v/>
      </c>
    </row>
    <row r="20" spans="2:15" ht="15.75" thickBot="1" x14ac:dyDescent="0.3">
      <c r="B20" s="8"/>
      <c r="D20" s="14"/>
      <c r="E20" s="8"/>
      <c r="F20" s="8"/>
      <c r="I20" s="16"/>
      <c r="J20" s="16"/>
    </row>
    <row r="21" spans="2:15" ht="15.75" thickBot="1" x14ac:dyDescent="0.3">
      <c r="B21" s="15" t="s">
        <v>20</v>
      </c>
      <c r="C21" s="2">
        <v>-16000000</v>
      </c>
      <c r="D21" s="14"/>
      <c r="E21" s="8"/>
      <c r="F21" s="8"/>
      <c r="I21" s="16"/>
      <c r="J21" s="16"/>
    </row>
    <row r="22" spans="2:15" x14ac:dyDescent="0.25">
      <c r="B22" s="8"/>
      <c r="D22" s="14"/>
      <c r="E22" s="8"/>
      <c r="F22" s="8"/>
      <c r="I22" s="16"/>
      <c r="J22" s="16"/>
    </row>
    <row r="23" spans="2:15" ht="15.75" thickBot="1" x14ac:dyDescent="0.3"/>
    <row r="24" spans="2:15" ht="47.25" customHeight="1" thickBot="1" x14ac:dyDescent="0.3">
      <c r="B24" s="15" t="s">
        <v>18</v>
      </c>
      <c r="C24" s="18" t="s">
        <v>22</v>
      </c>
      <c r="D24" s="26"/>
      <c r="E24" s="25" t="s">
        <v>19</v>
      </c>
      <c r="F24" s="18" t="s">
        <v>23</v>
      </c>
      <c r="G24" s="18" t="s">
        <v>24</v>
      </c>
      <c r="I24" s="4" t="s">
        <v>14</v>
      </c>
      <c r="J24" s="4" t="s">
        <v>13</v>
      </c>
      <c r="K24" s="19" t="s">
        <v>8</v>
      </c>
      <c r="L24" s="19" t="s">
        <v>9</v>
      </c>
      <c r="M24" s="27">
        <v>3.5000000000000003E-2</v>
      </c>
      <c r="N24" s="4" t="s">
        <v>21</v>
      </c>
      <c r="O24" s="18" t="s">
        <v>25</v>
      </c>
    </row>
    <row r="25" spans="2:15" x14ac:dyDescent="0.25">
      <c r="B25" s="22">
        <v>2016</v>
      </c>
      <c r="C25" s="2">
        <v>-80000</v>
      </c>
      <c r="E25" s="22">
        <v>2016</v>
      </c>
      <c r="F25" s="2">
        <v>-350180.03376700403</v>
      </c>
      <c r="G25" s="2">
        <v>-35000</v>
      </c>
      <c r="H25" s="20"/>
      <c r="I25" s="21">
        <f xml:space="preserve"> IF($B25=$C$18,$C$21,"")</f>
        <v>-16000000</v>
      </c>
      <c r="J25" s="17">
        <f xml:space="preserve"> IF($B25&gt;=$C$18,IF($B25&lt;=$C$19,$C25,""),"")</f>
        <v>-80000</v>
      </c>
      <c r="K25" s="21">
        <f xml:space="preserve"> IF(SUM($I25:$J25)/((1+$C$10)^($B25-$C$18))&lt;0,SUM($I25:$J25)/((1+$C$10)^($B25-$C$18)),"")</f>
        <v>-16080000</v>
      </c>
      <c r="L25" s="21">
        <f t="shared" ref="L25:L56" si="0" xml:space="preserve"> IF($E25&gt;=$F$18,IF($E25&lt;=$F$19,IF(SUM($F25:$G25)/((1+$C$10)^($E25-$F$18))&lt;0,SUM($F25:$G25)/((1+$C$10)^($E25-$F$18)),""),""),"")</f>
        <v>-385180.03376700403</v>
      </c>
      <c r="O25" s="2">
        <f>SUM(F25:G25)</f>
        <v>-385180.03376700403</v>
      </c>
    </row>
    <row r="26" spans="2:15" x14ac:dyDescent="0.25">
      <c r="B26" s="23">
        <f>B25+1</f>
        <v>2017</v>
      </c>
      <c r="C26" s="2">
        <v>-81199.999999999985</v>
      </c>
      <c r="E26" s="23">
        <f t="shared" ref="E26:E89" si="1">E25+1</f>
        <v>2017</v>
      </c>
      <c r="F26" s="2">
        <v>-350180.03376700403</v>
      </c>
      <c r="G26" s="2">
        <f>G25*1.015</f>
        <v>-35525</v>
      </c>
      <c r="H26" s="20"/>
      <c r="I26" s="21" t="str">
        <f t="shared" ref="I26:I89" si="2" xml:space="preserve"> IF($B26=$C$18,$C$21,"")</f>
        <v/>
      </c>
      <c r="J26" s="17">
        <f t="shared" ref="J26:J89" si="3" xml:space="preserve"> IF($B26&gt;=$C$18,IF($B26&lt;=$C$19,$C26,""),"")</f>
        <v>-81199.999999999985</v>
      </c>
      <c r="K26" s="21">
        <f t="shared" ref="K26:K89" si="4" xml:space="preserve"> IF(SUM($I26:$J26)/((1+$C$10)^($B26-$C$18))&lt;0,SUM($I26:$J26)/((1+$C$10)^($B26-$C$18)),"")</f>
        <v>-78454.106280193228</v>
      </c>
      <c r="L26" s="21">
        <f t="shared" si="0"/>
        <v>-372661.86837391695</v>
      </c>
      <c r="O26" s="2">
        <f t="shared" ref="O26:O88" si="5">SUM(F26:G26)</f>
        <v>-385705.03376700403</v>
      </c>
    </row>
    <row r="27" spans="2:15" x14ac:dyDescent="0.25">
      <c r="B27" s="23">
        <f t="shared" ref="B27:B90" si="6">B26+1</f>
        <v>2018</v>
      </c>
      <c r="C27" s="2">
        <v>-82417.999999999971</v>
      </c>
      <c r="E27" s="23">
        <f t="shared" si="1"/>
        <v>2018</v>
      </c>
      <c r="F27" s="2">
        <v>-350180.03376700403</v>
      </c>
      <c r="G27" s="2">
        <f t="shared" ref="G27:G88" si="7">G26*1.015</f>
        <v>-36057.875</v>
      </c>
      <c r="H27" s="20"/>
      <c r="I27" s="21" t="str">
        <f t="shared" si="2"/>
        <v/>
      </c>
      <c r="J27" s="17">
        <f t="shared" si="3"/>
        <v>-82417.999999999971</v>
      </c>
      <c r="K27" s="21">
        <f t="shared" si="4"/>
        <v>-76938.084902798175</v>
      </c>
      <c r="L27" s="21">
        <f t="shared" si="0"/>
        <v>-360557.22072114079</v>
      </c>
      <c r="O27" s="2">
        <f t="shared" si="5"/>
        <v>-386237.90876700403</v>
      </c>
    </row>
    <row r="28" spans="2:15" x14ac:dyDescent="0.25">
      <c r="B28" s="23">
        <f t="shared" si="6"/>
        <v>2019</v>
      </c>
      <c r="C28" s="2">
        <v>-83654.26999999996</v>
      </c>
      <c r="E28" s="23">
        <f t="shared" si="1"/>
        <v>2019</v>
      </c>
      <c r="F28" s="2">
        <v>-350180.03376700403</v>
      </c>
      <c r="G28" s="2">
        <f t="shared" si="7"/>
        <v>-36598.743124999994</v>
      </c>
      <c r="H28" s="20"/>
      <c r="I28" s="21" t="str">
        <f t="shared" si="2"/>
        <v/>
      </c>
      <c r="J28" s="17">
        <f t="shared" si="3"/>
        <v>-83654.26999999996</v>
      </c>
      <c r="K28" s="21">
        <f t="shared" si="4"/>
        <v>-75451.35862448324</v>
      </c>
      <c r="L28" s="21">
        <f t="shared" si="0"/>
        <v>-348852.29652494245</v>
      </c>
      <c r="O28" s="2">
        <f t="shared" si="5"/>
        <v>-386778.77689200401</v>
      </c>
    </row>
    <row r="29" spans="2:15" x14ac:dyDescent="0.25">
      <c r="B29" s="23">
        <f t="shared" si="6"/>
        <v>2020</v>
      </c>
      <c r="C29" s="2">
        <v>-84909.084049999947</v>
      </c>
      <c r="E29" s="23">
        <f t="shared" si="1"/>
        <v>2020</v>
      </c>
      <c r="F29" s="2">
        <v>-350180.03376700403</v>
      </c>
      <c r="G29" s="2">
        <f t="shared" si="7"/>
        <v>-37147.724271874991</v>
      </c>
      <c r="H29" s="20"/>
      <c r="I29" s="21" t="str">
        <f t="shared" si="2"/>
        <v/>
      </c>
      <c r="J29" s="17">
        <f t="shared" si="3"/>
        <v>-84909.084049999947</v>
      </c>
      <c r="K29" s="21">
        <f t="shared" si="4"/>
        <v>-73993.361356377281</v>
      </c>
      <c r="L29" s="21">
        <f t="shared" si="0"/>
        <v>-337533.76431489439</v>
      </c>
      <c r="O29" s="2">
        <f t="shared" si="5"/>
        <v>-387327.75803887902</v>
      </c>
    </row>
    <row r="30" spans="2:15" x14ac:dyDescent="0.25">
      <c r="B30" s="23">
        <f t="shared" si="6"/>
        <v>2021</v>
      </c>
      <c r="C30" s="2">
        <v>-86182.720310749937</v>
      </c>
      <c r="E30" s="23">
        <f t="shared" si="1"/>
        <v>2021</v>
      </c>
      <c r="F30" s="2">
        <v>-350180.03376700403</v>
      </c>
      <c r="G30" s="2">
        <f t="shared" si="7"/>
        <v>-37704.940135953111</v>
      </c>
      <c r="H30" s="20"/>
      <c r="I30" s="21" t="str">
        <f t="shared" si="2"/>
        <v/>
      </c>
      <c r="J30" s="17">
        <f t="shared" si="3"/>
        <v>-86182.720310749937</v>
      </c>
      <c r="K30" s="21">
        <f t="shared" si="4"/>
        <v>-72563.537948524579</v>
      </c>
      <c r="L30" s="21">
        <f t="shared" si="0"/>
        <v>-326588.73985390883</v>
      </c>
      <c r="O30" s="2">
        <f t="shared" si="5"/>
        <v>-387884.97390295716</v>
      </c>
    </row>
    <row r="31" spans="2:15" x14ac:dyDescent="0.25">
      <c r="B31" s="23">
        <f t="shared" si="6"/>
        <v>2022</v>
      </c>
      <c r="C31" s="2">
        <v>-87475.461115411177</v>
      </c>
      <c r="E31" s="23">
        <f t="shared" si="1"/>
        <v>2022</v>
      </c>
      <c r="F31" s="2">
        <v>-350180.03376700403</v>
      </c>
      <c r="G31" s="2">
        <f t="shared" si="7"/>
        <v>-38270.514237992407</v>
      </c>
      <c r="H31" s="20"/>
      <c r="I31" s="21" t="str">
        <f t="shared" si="2"/>
        <v/>
      </c>
      <c r="J31" s="17">
        <f t="shared" si="3"/>
        <v>-87475.461115411177</v>
      </c>
      <c r="K31" s="21">
        <f t="shared" si="4"/>
        <v>-71161.343978504767</v>
      </c>
      <c r="L31" s="21">
        <f t="shared" si="0"/>
        <v>-316004.77108376427</v>
      </c>
      <c r="O31" s="2">
        <f t="shared" si="5"/>
        <v>-388450.54800499644</v>
      </c>
    </row>
    <row r="32" spans="2:15" x14ac:dyDescent="0.25">
      <c r="B32" s="23">
        <f t="shared" si="6"/>
        <v>2023</v>
      </c>
      <c r="C32" s="2">
        <v>-88787.593032142337</v>
      </c>
      <c r="E32" s="23">
        <f t="shared" si="1"/>
        <v>2023</v>
      </c>
      <c r="F32" s="2">
        <v>-350180.03376700403</v>
      </c>
      <c r="G32" s="2">
        <f t="shared" si="7"/>
        <v>-38844.571951562291</v>
      </c>
      <c r="H32" s="20"/>
      <c r="I32" s="21" t="str">
        <f t="shared" si="2"/>
        <v/>
      </c>
      <c r="J32" s="17">
        <f t="shared" si="3"/>
        <v>-88787.593032142337</v>
      </c>
      <c r="K32" s="21">
        <f t="shared" si="4"/>
        <v>-69786.24554413752</v>
      </c>
      <c r="L32" s="21">
        <f t="shared" si="0"/>
        <v>-305769.82357837993</v>
      </c>
      <c r="O32" s="2">
        <f t="shared" si="5"/>
        <v>-389024.60571856634</v>
      </c>
    </row>
    <row r="33" spans="2:15" x14ac:dyDescent="0.25">
      <c r="B33" s="23">
        <f t="shared" si="6"/>
        <v>2024</v>
      </c>
      <c r="C33" s="2">
        <v>-90119.40692762447</v>
      </c>
      <c r="E33" s="23">
        <f t="shared" si="1"/>
        <v>2024</v>
      </c>
      <c r="F33" s="2">
        <v>-350180.03376700403</v>
      </c>
      <c r="G33" s="2">
        <f t="shared" si="7"/>
        <v>-39427.240530835719</v>
      </c>
      <c r="H33" s="20"/>
      <c r="I33" s="21" t="str">
        <f t="shared" si="2"/>
        <v/>
      </c>
      <c r="J33" s="17">
        <f t="shared" si="3"/>
        <v>-90119.40692762447</v>
      </c>
      <c r="K33" s="21">
        <f t="shared" si="4"/>
        <v>-68437.719060192845</v>
      </c>
      <c r="L33" s="21">
        <f t="shared" si="0"/>
        <v>-295872.26648769405</v>
      </c>
      <c r="O33" s="2">
        <f t="shared" si="5"/>
        <v>-389607.27429783973</v>
      </c>
    </row>
    <row r="34" spans="2:15" x14ac:dyDescent="0.25">
      <c r="B34" s="23">
        <f t="shared" si="6"/>
        <v>2025</v>
      </c>
      <c r="C34" s="2">
        <v>-91471.198031538835</v>
      </c>
      <c r="E34" s="23">
        <f t="shared" si="1"/>
        <v>2025</v>
      </c>
      <c r="F34" s="2">
        <v>-350180.03376700403</v>
      </c>
      <c r="G34" s="2">
        <f t="shared" si="7"/>
        <v>-40018.649138798253</v>
      </c>
      <c r="H34" s="20"/>
      <c r="I34" s="21" t="str">
        <f t="shared" si="2"/>
        <v/>
      </c>
      <c r="J34" s="17">
        <f t="shared" si="3"/>
        <v>-91471.198031538835</v>
      </c>
      <c r="K34" s="21">
        <f t="shared" si="4"/>
        <v>-67115.251059029717</v>
      </c>
      <c r="L34" s="21">
        <f t="shared" si="0"/>
        <v>-286300.85895558127</v>
      </c>
      <c r="O34" s="2">
        <f t="shared" si="5"/>
        <v>-390198.68290580227</v>
      </c>
    </row>
    <row r="35" spans="2:15" x14ac:dyDescent="0.25">
      <c r="B35" s="23">
        <f t="shared" si="6"/>
        <v>2026</v>
      </c>
      <c r="C35" s="2">
        <v>-92843.266002011907</v>
      </c>
      <c r="E35" s="23">
        <f t="shared" si="1"/>
        <v>2026</v>
      </c>
      <c r="F35" s="2">
        <v>-350180.03376700403</v>
      </c>
      <c r="G35" s="2">
        <f t="shared" si="7"/>
        <v>-40618.928875880221</v>
      </c>
      <c r="H35" s="20"/>
      <c r="I35" s="21" t="str">
        <f t="shared" si="2"/>
        <v/>
      </c>
      <c r="J35" s="17">
        <f t="shared" si="3"/>
        <v>-92843.266002011907</v>
      </c>
      <c r="K35" s="21">
        <f t="shared" si="4"/>
        <v>-65818.337995087102</v>
      </c>
      <c r="L35" s="21">
        <f t="shared" si="0"/>
        <v>-277044.73699580308</v>
      </c>
      <c r="O35" s="2">
        <f t="shared" si="5"/>
        <v>-390798.96264288423</v>
      </c>
    </row>
    <row r="36" spans="2:15" x14ac:dyDescent="0.25">
      <c r="B36" s="23">
        <f t="shared" si="6"/>
        <v>2027</v>
      </c>
      <c r="C36" s="2">
        <v>-94235.914992042075</v>
      </c>
      <c r="E36" s="23">
        <f t="shared" si="1"/>
        <v>2027</v>
      </c>
      <c r="F36" s="2">
        <v>-350180.03376700403</v>
      </c>
      <c r="G36" s="2">
        <f t="shared" si="7"/>
        <v>-41228.21280901842</v>
      </c>
      <c r="H36" s="20"/>
      <c r="I36" s="21" t="str">
        <f t="shared" si="2"/>
        <v/>
      </c>
      <c r="J36" s="17">
        <f t="shared" si="3"/>
        <v>-94235.914992042075</v>
      </c>
      <c r="K36" s="21">
        <f t="shared" si="4"/>
        <v>-64546.486053153043</v>
      </c>
      <c r="L36" s="21">
        <f t="shared" si="0"/>
        <v>-268093.40081052738</v>
      </c>
      <c r="O36" s="2">
        <f t="shared" si="5"/>
        <v>-391408.24657602247</v>
      </c>
    </row>
    <row r="37" spans="2:15" x14ac:dyDescent="0.25">
      <c r="B37" s="23">
        <f t="shared" si="6"/>
        <v>2028</v>
      </c>
      <c r="C37" s="2">
        <v>-95649.453716922697</v>
      </c>
      <c r="E37" s="23">
        <f t="shared" si="1"/>
        <v>2028</v>
      </c>
      <c r="F37" s="2">
        <v>-350180.03376700403</v>
      </c>
      <c r="G37" s="2">
        <f t="shared" si="7"/>
        <v>-41846.636001153689</v>
      </c>
      <c r="H37" s="20"/>
      <c r="I37" s="21" t="str">
        <f t="shared" si="2"/>
        <v/>
      </c>
      <c r="J37" s="17">
        <f t="shared" si="3"/>
        <v>-95649.453716922697</v>
      </c>
      <c r="K37" s="21">
        <f t="shared" si="4"/>
        <v>-63299.210960338489</v>
      </c>
      <c r="L37" s="21">
        <f t="shared" si="0"/>
        <v>-259436.70253647456</v>
      </c>
      <c r="O37" s="2">
        <f t="shared" si="5"/>
        <v>-392026.66976815771</v>
      </c>
    </row>
    <row r="38" spans="2:15" x14ac:dyDescent="0.25">
      <c r="B38" s="23">
        <f t="shared" si="6"/>
        <v>2029</v>
      </c>
      <c r="C38" s="2">
        <v>-97084.195522676528</v>
      </c>
      <c r="E38" s="23">
        <f t="shared" si="1"/>
        <v>2029</v>
      </c>
      <c r="F38" s="2">
        <v>-350180.03376700403</v>
      </c>
      <c r="G38" s="2">
        <f t="shared" si="7"/>
        <v>-42474.335541170993</v>
      </c>
      <c r="H38" s="20"/>
      <c r="I38" s="21" t="str">
        <f t="shared" si="2"/>
        <v/>
      </c>
      <c r="J38" s="17">
        <f t="shared" si="3"/>
        <v>-97084.195522676528</v>
      </c>
      <c r="K38" s="21">
        <f t="shared" si="4"/>
        <v>-62076.037801684615</v>
      </c>
      <c r="L38" s="21">
        <f t="shared" si="0"/>
        <v>-251064.83440425302</v>
      </c>
      <c r="O38" s="2">
        <f t="shared" si="5"/>
        <v>-392654.36930817505</v>
      </c>
    </row>
    <row r="39" spans="2:15" x14ac:dyDescent="0.25">
      <c r="B39" s="23">
        <f t="shared" si="6"/>
        <v>2030</v>
      </c>
      <c r="C39" s="2">
        <v>-98540.458455516666</v>
      </c>
      <c r="E39" s="23">
        <f t="shared" si="1"/>
        <v>2030</v>
      </c>
      <c r="F39" s="2">
        <v>-350180.03376700403</v>
      </c>
      <c r="G39" s="2">
        <f t="shared" si="7"/>
        <v>-43111.450574288552</v>
      </c>
      <c r="H39" s="20"/>
      <c r="I39" s="21" t="str">
        <f t="shared" si="2"/>
        <v/>
      </c>
      <c r="J39" s="17">
        <f t="shared" si="3"/>
        <v>-98540.458455516666</v>
      </c>
      <c r="K39" s="21">
        <f t="shared" si="4"/>
        <v>-60876.50083933321</v>
      </c>
      <c r="L39" s="21">
        <f t="shared" si="0"/>
        <v>-242968.31729693385</v>
      </c>
      <c r="O39" s="2">
        <f t="shared" si="5"/>
        <v>-393291.48434129258</v>
      </c>
    </row>
    <row r="40" spans="2:15" x14ac:dyDescent="0.25">
      <c r="B40" s="23">
        <f t="shared" si="6"/>
        <v>2031</v>
      </c>
      <c r="C40" s="2">
        <v>-100018.5653323494</v>
      </c>
      <c r="E40" s="23">
        <f t="shared" si="1"/>
        <v>2031</v>
      </c>
      <c r="F40" s="2">
        <v>-350180.03376700403</v>
      </c>
      <c r="G40" s="2">
        <f t="shared" si="7"/>
        <v>-43758.12233290288</v>
      </c>
      <c r="H40" s="20"/>
      <c r="I40" s="21" t="str">
        <f t="shared" si="2"/>
        <v/>
      </c>
      <c r="J40" s="17">
        <f t="shared" si="3"/>
        <v>-100018.5653323494</v>
      </c>
      <c r="K40" s="21">
        <f t="shared" si="4"/>
        <v>-59700.143335191504</v>
      </c>
      <c r="L40" s="21">
        <f t="shared" si="0"/>
        <v>-235137.98969438838</v>
      </c>
      <c r="O40" s="2">
        <f t="shared" si="5"/>
        <v>-393938.15609990689</v>
      </c>
    </row>
    <row r="41" spans="2:15" x14ac:dyDescent="0.25">
      <c r="B41" s="23">
        <f t="shared" si="6"/>
        <v>2032</v>
      </c>
      <c r="C41" s="2">
        <v>-101518.84381233464</v>
      </c>
      <c r="E41" s="23">
        <f t="shared" si="1"/>
        <v>2032</v>
      </c>
      <c r="F41" s="2">
        <v>-350180.03376700403</v>
      </c>
      <c r="G41" s="2">
        <f t="shared" si="7"/>
        <v>-44414.494167896417</v>
      </c>
      <c r="H41" s="20"/>
      <c r="I41" s="21" t="str">
        <f t="shared" si="2"/>
        <v/>
      </c>
      <c r="J41" s="17">
        <f t="shared" si="3"/>
        <v>-101518.84381233464</v>
      </c>
      <c r="K41" s="21">
        <f t="shared" si="4"/>
        <v>-58546.517377023563</v>
      </c>
      <c r="L41" s="21">
        <f t="shared" si="0"/>
        <v>-227564.99699036294</v>
      </c>
      <c r="O41" s="2">
        <f t="shared" si="5"/>
        <v>-394594.52793490043</v>
      </c>
    </row>
    <row r="42" spans="2:15" x14ac:dyDescent="0.25">
      <c r="B42" s="23">
        <f t="shared" si="6"/>
        <v>2033</v>
      </c>
      <c r="C42" s="2">
        <v>-103041.62646951966</v>
      </c>
      <c r="E42" s="23">
        <f t="shared" si="1"/>
        <v>2033</v>
      </c>
      <c r="F42" s="2">
        <v>-350180.03376700403</v>
      </c>
      <c r="G42" s="2">
        <f t="shared" si="7"/>
        <v>-45080.711580414856</v>
      </c>
      <c r="H42" s="20"/>
      <c r="I42" s="21" t="str">
        <f t="shared" si="2"/>
        <v/>
      </c>
      <c r="J42" s="17">
        <f t="shared" si="3"/>
        <v>-103041.62646951966</v>
      </c>
      <c r="K42" s="21">
        <f t="shared" si="4"/>
        <v>-57415.183707902332</v>
      </c>
      <c r="L42" s="21">
        <f t="shared" si="0"/>
        <v>-220240.78116970981</v>
      </c>
      <c r="O42" s="2">
        <f t="shared" si="5"/>
        <v>-395260.74534741888</v>
      </c>
    </row>
    <row r="43" spans="2:15" x14ac:dyDescent="0.25">
      <c r="B43" s="23">
        <f t="shared" si="6"/>
        <v>2034</v>
      </c>
      <c r="C43" s="2">
        <v>-104587.25086656245</v>
      </c>
      <c r="E43" s="23">
        <f t="shared" si="1"/>
        <v>2034</v>
      </c>
      <c r="F43" s="2">
        <v>-350180.03376700403</v>
      </c>
      <c r="G43" s="2">
        <f t="shared" si="7"/>
        <v>-45756.922254121077</v>
      </c>
      <c r="H43" s="20"/>
      <c r="I43" s="21" t="str">
        <f t="shared" si="2"/>
        <v/>
      </c>
      <c r="J43" s="17">
        <f t="shared" si="3"/>
        <v>-104587.25086656245</v>
      </c>
      <c r="K43" s="21">
        <f t="shared" si="4"/>
        <v>-56305.711558957366</v>
      </c>
      <c r="L43" s="21">
        <f t="shared" si="0"/>
        <v>-213157.07083361637</v>
      </c>
      <c r="O43" s="2">
        <f t="shared" si="5"/>
        <v>-395936.95602112508</v>
      </c>
    </row>
    <row r="44" spans="2:15" x14ac:dyDescent="0.25">
      <c r="B44" s="23">
        <f t="shared" si="6"/>
        <v>2035</v>
      </c>
      <c r="C44" s="2">
        <v>-106156.05962956087</v>
      </c>
      <c r="E44" s="23">
        <f t="shared" si="1"/>
        <v>2035</v>
      </c>
      <c r="F44" s="2">
        <v>-350180.03376700403</v>
      </c>
      <c r="G44" s="2">
        <f t="shared" si="7"/>
        <v>-46443.276087932885</v>
      </c>
      <c r="H44" s="20"/>
      <c r="I44" s="21" t="str">
        <f t="shared" si="2"/>
        <v/>
      </c>
      <c r="J44" s="17">
        <f t="shared" si="3"/>
        <v>-106156.05962956087</v>
      </c>
      <c r="K44" s="21">
        <f t="shared" si="4"/>
        <v>-55217.678485354321</v>
      </c>
      <c r="L44" s="21">
        <f t="shared" si="0"/>
        <v>-206305.87156108409</v>
      </c>
      <c r="O44" s="2">
        <f t="shared" si="5"/>
        <v>-396623.3098549369</v>
      </c>
    </row>
    <row r="45" spans="2:15" x14ac:dyDescent="0.25">
      <c r="B45" s="23">
        <f t="shared" si="6"/>
        <v>2036</v>
      </c>
      <c r="C45" s="2">
        <v>-107748.40052400428</v>
      </c>
      <c r="E45" s="23">
        <f t="shared" si="1"/>
        <v>2036</v>
      </c>
      <c r="F45" s="2">
        <v>-350180.03376700403</v>
      </c>
      <c r="G45" s="2">
        <f t="shared" si="7"/>
        <v>-47139.925229251872</v>
      </c>
      <c r="H45" s="20"/>
      <c r="I45" s="21" t="str">
        <f t="shared" si="2"/>
        <v/>
      </c>
      <c r="J45" s="17">
        <f t="shared" si="3"/>
        <v>-107748.40052400428</v>
      </c>
      <c r="K45" s="21">
        <f t="shared" si="4"/>
        <v>-54150.67020544409</v>
      </c>
      <c r="L45" s="21">
        <f t="shared" si="0"/>
        <v>-199679.45659530847</v>
      </c>
      <c r="O45" s="2">
        <f t="shared" si="5"/>
        <v>-397319.95899625588</v>
      </c>
    </row>
    <row r="46" spans="2:15" x14ac:dyDescent="0.25">
      <c r="B46" s="23">
        <f t="shared" si="6"/>
        <v>2037</v>
      </c>
      <c r="C46" s="2">
        <v>-109364.62653186433</v>
      </c>
      <c r="E46" s="23">
        <f t="shared" si="1"/>
        <v>2037</v>
      </c>
      <c r="F46" s="2">
        <v>-350180.03376700403</v>
      </c>
      <c r="G46" s="2">
        <f t="shared" si="7"/>
        <v>-47847.024107690646</v>
      </c>
      <c r="H46" s="20"/>
      <c r="I46" s="21" t="str">
        <f t="shared" si="2"/>
        <v/>
      </c>
      <c r="J46" s="17">
        <f t="shared" si="3"/>
        <v>-109364.62653186433</v>
      </c>
      <c r="K46" s="21">
        <f t="shared" si="4"/>
        <v>-53104.280443020056</v>
      </c>
      <c r="L46" s="21">
        <f t="shared" si="0"/>
        <v>-193270.35784399201</v>
      </c>
      <c r="O46" s="2">
        <f t="shared" si="5"/>
        <v>-398027.0578746947</v>
      </c>
    </row>
    <row r="47" spans="2:15" x14ac:dyDescent="0.25">
      <c r="B47" s="23">
        <f t="shared" si="6"/>
        <v>2038</v>
      </c>
      <c r="C47" s="2">
        <v>-111005.09592984228</v>
      </c>
      <c r="E47" s="23">
        <f t="shared" si="1"/>
        <v>2038</v>
      </c>
      <c r="F47" s="2">
        <v>-350180.03376700403</v>
      </c>
      <c r="G47" s="2">
        <f t="shared" si="7"/>
        <v>-48564.729469306003</v>
      </c>
      <c r="H47" s="20"/>
      <c r="I47" s="21" t="str">
        <f t="shared" si="2"/>
        <v/>
      </c>
      <c r="J47" s="17">
        <f t="shared" si="3"/>
        <v>-111005.09592984228</v>
      </c>
      <c r="K47" s="21">
        <f t="shared" si="4"/>
        <v>-52078.110772623528</v>
      </c>
      <c r="L47" s="21">
        <f t="shared" si="0"/>
        <v>-187071.35718299451</v>
      </c>
      <c r="O47" s="2">
        <f t="shared" si="5"/>
        <v>-398744.76323631004</v>
      </c>
    </row>
    <row r="48" spans="2:15" x14ac:dyDescent="0.25">
      <c r="B48" s="23">
        <f t="shared" si="6"/>
        <v>2039</v>
      </c>
      <c r="C48" s="2">
        <v>-112670.17236878991</v>
      </c>
      <c r="E48" s="23">
        <f t="shared" si="1"/>
        <v>2039</v>
      </c>
      <c r="F48" s="2">
        <v>-350180.03376700403</v>
      </c>
      <c r="G48" s="2">
        <f t="shared" si="7"/>
        <v>-49293.200411345591</v>
      </c>
      <c r="H48" s="20"/>
      <c r="I48" s="21" t="str">
        <f t="shared" si="2"/>
        <v/>
      </c>
      <c r="J48" s="17">
        <f t="shared" si="3"/>
        <v>-112670.17236878991</v>
      </c>
      <c r="K48" s="21">
        <f t="shared" si="4"/>
        <v>-51071.770467838527</v>
      </c>
      <c r="L48" s="21">
        <f t="shared" si="0"/>
        <v>-181075.47805308198</v>
      </c>
      <c r="O48" s="2">
        <f t="shared" si="5"/>
        <v>-399473.23417834961</v>
      </c>
    </row>
    <row r="49" spans="2:15" x14ac:dyDescent="0.25">
      <c r="B49" s="23">
        <f t="shared" si="6"/>
        <v>2040</v>
      </c>
      <c r="C49" s="2">
        <v>-114360.22495432175</v>
      </c>
      <c r="E49" s="23">
        <f t="shared" si="1"/>
        <v>2040</v>
      </c>
      <c r="F49" s="2">
        <v>-350180.03376700403</v>
      </c>
      <c r="G49" s="2">
        <f t="shared" si="7"/>
        <v>-50032.598417515772</v>
      </c>
      <c r="H49" s="20"/>
      <c r="I49" s="21" t="str">
        <f t="shared" si="2"/>
        <v/>
      </c>
      <c r="J49" s="17">
        <f t="shared" si="3"/>
        <v>-114360.22495432175</v>
      </c>
      <c r="K49" s="21">
        <f t="shared" si="4"/>
        <v>-50084.876352517982</v>
      </c>
      <c r="L49" s="21">
        <f t="shared" si="0"/>
        <v>-175275.97733988136</v>
      </c>
      <c r="O49" s="2">
        <f t="shared" si="5"/>
        <v>-400212.63218451978</v>
      </c>
    </row>
    <row r="50" spans="2:15" x14ac:dyDescent="0.25">
      <c r="B50" s="23">
        <f t="shared" si="6"/>
        <v>2041</v>
      </c>
      <c r="C50" s="2">
        <v>-116075.62832863657</v>
      </c>
      <c r="E50" s="23">
        <f t="shared" si="1"/>
        <v>2041</v>
      </c>
      <c r="F50" s="2"/>
      <c r="G50" s="2">
        <f t="shared" si="7"/>
        <v>-50783.0873937785</v>
      </c>
      <c r="H50" s="20"/>
      <c r="I50" s="21" t="str">
        <f t="shared" si="2"/>
        <v/>
      </c>
      <c r="J50" s="17">
        <f t="shared" si="3"/>
        <v>-116075.62832863657</v>
      </c>
      <c r="K50" s="21">
        <f t="shared" si="4"/>
        <v>-49117.052654884785</v>
      </c>
      <c r="L50" s="21">
        <f t="shared" si="0"/>
        <v>-21488.710536512095</v>
      </c>
      <c r="O50" s="2">
        <f t="shared" si="5"/>
        <v>-50783.0873937785</v>
      </c>
    </row>
    <row r="51" spans="2:15" x14ac:dyDescent="0.25">
      <c r="B51" s="23">
        <f t="shared" si="6"/>
        <v>2042</v>
      </c>
      <c r="C51" s="2">
        <v>-117816.7627535661</v>
      </c>
      <c r="E51" s="23">
        <f t="shared" si="1"/>
        <v>2042</v>
      </c>
      <c r="F51" s="2"/>
      <c r="G51" s="2">
        <f t="shared" si="7"/>
        <v>-51544.833704685174</v>
      </c>
      <c r="H51" s="20"/>
      <c r="I51" s="21" t="str">
        <f t="shared" si="2"/>
        <v/>
      </c>
      <c r="J51" s="17">
        <f t="shared" si="3"/>
        <v>-117816.7627535661</v>
      </c>
      <c r="K51" s="21">
        <f t="shared" si="4"/>
        <v>-48167.930864452224</v>
      </c>
      <c r="L51" s="21">
        <f t="shared" si="0"/>
        <v>-21073.469753197853</v>
      </c>
      <c r="O51" s="2">
        <f t="shared" si="5"/>
        <v>-51544.833704685174</v>
      </c>
    </row>
    <row r="52" spans="2:15" x14ac:dyDescent="0.25">
      <c r="B52" s="23">
        <f t="shared" si="6"/>
        <v>2043</v>
      </c>
      <c r="C52" s="2">
        <v>-119584.01419486958</v>
      </c>
      <c r="E52" s="23">
        <f t="shared" si="1"/>
        <v>2043</v>
      </c>
      <c r="F52" s="2"/>
      <c r="G52" s="2">
        <f t="shared" si="7"/>
        <v>-52318.006210255444</v>
      </c>
      <c r="H52" s="20"/>
      <c r="I52" s="21" t="str">
        <f t="shared" si="2"/>
        <v/>
      </c>
      <c r="J52" s="17">
        <f t="shared" si="3"/>
        <v>-119584.01419486958</v>
      </c>
      <c r="K52" s="21">
        <f t="shared" si="4"/>
        <v>-47237.149591709182</v>
      </c>
      <c r="L52" s="21">
        <f t="shared" si="0"/>
        <v>-20666.25294637277</v>
      </c>
      <c r="O52" s="2">
        <f t="shared" si="5"/>
        <v>-52318.006210255444</v>
      </c>
    </row>
    <row r="53" spans="2:15" x14ac:dyDescent="0.25">
      <c r="B53" s="23">
        <f t="shared" si="6"/>
        <v>2044</v>
      </c>
      <c r="C53" s="2">
        <v>-121377.77440779262</v>
      </c>
      <c r="E53" s="23">
        <f t="shared" si="1"/>
        <v>2044</v>
      </c>
      <c r="F53" s="2"/>
      <c r="G53" s="2">
        <f t="shared" si="7"/>
        <v>-53102.776303409271</v>
      </c>
      <c r="H53" s="20"/>
      <c r="I53" s="21" t="str">
        <f t="shared" si="2"/>
        <v/>
      </c>
      <c r="J53" s="17">
        <f t="shared" si="3"/>
        <v>-121377.77440779262</v>
      </c>
      <c r="K53" s="21">
        <f t="shared" si="4"/>
        <v>-46324.354430516731</v>
      </c>
      <c r="L53" s="21">
        <f t="shared" si="0"/>
        <v>-20266.905063351071</v>
      </c>
      <c r="O53" s="2">
        <f t="shared" si="5"/>
        <v>-53102.776303409271</v>
      </c>
    </row>
    <row r="54" spans="2:15" x14ac:dyDescent="0.25">
      <c r="B54" s="23">
        <f t="shared" si="6"/>
        <v>2045</v>
      </c>
      <c r="C54" s="2">
        <v>-123198.4410239095</v>
      </c>
      <c r="E54" s="23">
        <f t="shared" si="1"/>
        <v>2045</v>
      </c>
      <c r="F54" s="2"/>
      <c r="G54" s="2">
        <f t="shared" si="7"/>
        <v>-53899.317947960408</v>
      </c>
      <c r="H54" s="20"/>
      <c r="I54" s="21" t="str">
        <f t="shared" si="2"/>
        <v/>
      </c>
      <c r="J54" s="17">
        <f t="shared" si="3"/>
        <v>-123198.4410239095</v>
      </c>
      <c r="K54" s="21">
        <f t="shared" si="4"/>
        <v>-45429.197823163762</v>
      </c>
      <c r="L54" s="21">
        <f t="shared" si="0"/>
        <v>-19875.274047634146</v>
      </c>
      <c r="O54" s="2">
        <f t="shared" si="5"/>
        <v>-53899.317947960408</v>
      </c>
    </row>
    <row r="55" spans="2:15" x14ac:dyDescent="0.25">
      <c r="B55" s="23">
        <f t="shared" si="6"/>
        <v>2046</v>
      </c>
      <c r="C55" s="2">
        <v>-125046.41763926813</v>
      </c>
      <c r="E55" s="23">
        <f t="shared" si="1"/>
        <v>2046</v>
      </c>
      <c r="F55" s="2"/>
      <c r="G55" s="2">
        <f t="shared" si="7"/>
        <v>-54707.807717179807</v>
      </c>
      <c r="H55" s="20"/>
      <c r="I55" s="21" t="str">
        <f t="shared" si="2"/>
        <v/>
      </c>
      <c r="J55" s="17">
        <f t="shared" si="3"/>
        <v>-125046.41763926813</v>
      </c>
      <c r="K55" s="21">
        <f t="shared" si="4"/>
        <v>-44551.338928030156</v>
      </c>
      <c r="L55" s="21">
        <f t="shared" si="0"/>
        <v>-19491.210781013193</v>
      </c>
      <c r="O55" s="2">
        <f t="shared" si="5"/>
        <v>-54707.807717179807</v>
      </c>
    </row>
    <row r="56" spans="2:15" x14ac:dyDescent="0.25">
      <c r="B56" s="23">
        <f t="shared" si="6"/>
        <v>2047</v>
      </c>
      <c r="C56" s="2">
        <v>-126922.11390385714</v>
      </c>
      <c r="E56" s="23">
        <f t="shared" si="1"/>
        <v>2047</v>
      </c>
      <c r="F56" s="2"/>
      <c r="G56" s="2">
        <f t="shared" si="7"/>
        <v>-55528.424832937497</v>
      </c>
      <c r="H56" s="20"/>
      <c r="I56" s="21" t="str">
        <f t="shared" si="2"/>
        <v/>
      </c>
      <c r="J56" s="17">
        <f t="shared" si="3"/>
        <v>-126922.11390385714</v>
      </c>
      <c r="K56" s="21">
        <f t="shared" si="4"/>
        <v>-43690.443489807352</v>
      </c>
      <c r="L56" s="21">
        <f t="shared" si="0"/>
        <v>-19114.569026790716</v>
      </c>
      <c r="O56" s="2">
        <f t="shared" si="5"/>
        <v>-55528.424832937497</v>
      </c>
    </row>
    <row r="57" spans="2:15" x14ac:dyDescent="0.25">
      <c r="B57" s="23">
        <f t="shared" si="6"/>
        <v>2048</v>
      </c>
      <c r="C57" s="2">
        <v>-128825.94561241499</v>
      </c>
      <c r="E57" s="23">
        <f t="shared" si="1"/>
        <v>2048</v>
      </c>
      <c r="F57" s="2"/>
      <c r="G57" s="2">
        <f t="shared" si="7"/>
        <v>-56361.351205431551</v>
      </c>
      <c r="H57" s="20"/>
      <c r="I57" s="21" t="str">
        <f t="shared" si="2"/>
        <v/>
      </c>
      <c r="J57" s="17">
        <f t="shared" si="3"/>
        <v>-128825.94561241499</v>
      </c>
      <c r="K57" s="21">
        <f t="shared" si="4"/>
        <v>-42846.183712226542</v>
      </c>
      <c r="L57" s="21">
        <f t="shared" ref="L57:L88" si="8" xml:space="preserve"> IF($E57&gt;=$F$18,IF($E57&lt;=$F$19,IF(SUM($F57:$G57)/((1+$C$10)^($E57-$F$18))&lt;0,SUM($F57:$G57)/((1+$C$10)^($E57-$F$18)),""),""),"")</f>
        <v>-18745.20537409911</v>
      </c>
      <c r="O57" s="2">
        <f t="shared" si="5"/>
        <v>-56361.351205431551</v>
      </c>
    </row>
    <row r="58" spans="2:15" x14ac:dyDescent="0.25">
      <c r="B58" s="23">
        <f t="shared" si="6"/>
        <v>2049</v>
      </c>
      <c r="C58" s="2">
        <v>-130758.33479660119</v>
      </c>
      <c r="E58" s="23">
        <f t="shared" si="1"/>
        <v>2049</v>
      </c>
      <c r="F58" s="2"/>
      <c r="G58" s="2">
        <f t="shared" si="7"/>
        <v>-57206.771473513021</v>
      </c>
      <c r="H58" s="20"/>
      <c r="I58" s="21" t="str">
        <f t="shared" si="2"/>
        <v/>
      </c>
      <c r="J58" s="17">
        <f t="shared" si="3"/>
        <v>-130758.33479660119</v>
      </c>
      <c r="K58" s="21">
        <f t="shared" si="4"/>
        <v>-42018.238133246312</v>
      </c>
      <c r="L58" s="21">
        <f t="shared" si="8"/>
        <v>-18382.979183295261</v>
      </c>
      <c r="O58" s="2">
        <f t="shared" si="5"/>
        <v>-57206.771473513021</v>
      </c>
    </row>
    <row r="59" spans="2:15" x14ac:dyDescent="0.25">
      <c r="B59" s="23">
        <f t="shared" si="6"/>
        <v>2050</v>
      </c>
      <c r="C59" s="2">
        <v>-132719.70981855021</v>
      </c>
      <c r="E59" s="23">
        <f t="shared" si="1"/>
        <v>2050</v>
      </c>
      <c r="F59" s="2"/>
      <c r="G59" s="2">
        <f t="shared" si="7"/>
        <v>-58064.873045615714</v>
      </c>
      <c r="H59" s="20"/>
      <c r="I59" s="21" t="str">
        <f t="shared" si="2"/>
        <v/>
      </c>
      <c r="J59" s="17">
        <f t="shared" si="3"/>
        <v>-132719.70981855021</v>
      </c>
      <c r="K59" s="21">
        <f t="shared" si="4"/>
        <v>-41206.29150265218</v>
      </c>
      <c r="L59" s="21">
        <f t="shared" si="8"/>
        <v>-18027.75253241033</v>
      </c>
      <c r="O59" s="2">
        <f t="shared" si="5"/>
        <v>-58064.873045615714</v>
      </c>
    </row>
    <row r="60" spans="2:15" x14ac:dyDescent="0.25">
      <c r="B60" s="23">
        <f t="shared" si="6"/>
        <v>2051</v>
      </c>
      <c r="C60" s="2">
        <v>-134710.50546582846</v>
      </c>
      <c r="E60" s="23">
        <f t="shared" si="1"/>
        <v>2051</v>
      </c>
      <c r="F60" s="2"/>
      <c r="G60" s="2">
        <f t="shared" si="7"/>
        <v>-58935.846141299946</v>
      </c>
      <c r="H60" s="20"/>
      <c r="I60" s="21" t="str">
        <f t="shared" si="2"/>
        <v/>
      </c>
      <c r="J60" s="17">
        <f t="shared" si="3"/>
        <v>-134710.50546582846</v>
      </c>
      <c r="K60" s="21">
        <f t="shared" si="4"/>
        <v>-40410.034662021229</v>
      </c>
      <c r="L60" s="21">
        <f t="shared" si="8"/>
        <v>-17679.390164634286</v>
      </c>
      <c r="O60" s="2">
        <f t="shared" si="5"/>
        <v>-58935.846141299946</v>
      </c>
    </row>
    <row r="61" spans="2:15" x14ac:dyDescent="0.25">
      <c r="B61" s="23">
        <f t="shared" si="6"/>
        <v>2052</v>
      </c>
      <c r="C61" s="2">
        <v>-136731.16304781588</v>
      </c>
      <c r="E61" s="23">
        <f t="shared" si="1"/>
        <v>2052</v>
      </c>
      <c r="F61" s="2"/>
      <c r="G61" s="2">
        <f t="shared" si="7"/>
        <v>-59819.883833419437</v>
      </c>
      <c r="H61" s="20"/>
      <c r="I61" s="21" t="str">
        <f t="shared" si="2"/>
        <v/>
      </c>
      <c r="J61" s="17">
        <f t="shared" si="3"/>
        <v>-136731.16304781588</v>
      </c>
      <c r="K61" s="21">
        <f t="shared" si="4"/>
        <v>-39629.164427006326</v>
      </c>
      <c r="L61" s="21">
        <f t="shared" si="8"/>
        <v>-17337.759436815264</v>
      </c>
      <c r="O61" s="2">
        <f t="shared" si="5"/>
        <v>-59819.883833419437</v>
      </c>
    </row>
    <row r="62" spans="2:15" x14ac:dyDescent="0.25">
      <c r="B62" s="23">
        <f t="shared" si="6"/>
        <v>2053</v>
      </c>
      <c r="C62" s="2">
        <v>-138782.1304935331</v>
      </c>
      <c r="E62" s="23">
        <f t="shared" si="1"/>
        <v>2053</v>
      </c>
      <c r="F62" s="2"/>
      <c r="G62" s="2">
        <f t="shared" si="7"/>
        <v>-60717.182090920724</v>
      </c>
      <c r="H62" s="20"/>
      <c r="I62" s="21" t="str">
        <f t="shared" si="2"/>
        <v/>
      </c>
      <c r="J62" s="17">
        <f t="shared" si="3"/>
        <v>-138782.1304935331</v>
      </c>
      <c r="K62" s="21">
        <f t="shared" si="4"/>
        <v>-38863.383471895089</v>
      </c>
      <c r="L62" s="21">
        <f t="shared" si="8"/>
        <v>-17002.730268954099</v>
      </c>
      <c r="O62" s="2">
        <f t="shared" si="5"/>
        <v>-60717.182090920724</v>
      </c>
    </row>
    <row r="63" spans="2:15" x14ac:dyDescent="0.25">
      <c r="B63" s="23">
        <f t="shared" si="6"/>
        <v>2054</v>
      </c>
      <c r="C63" s="2">
        <v>-140863.86245093608</v>
      </c>
      <c r="E63" s="23">
        <f t="shared" si="1"/>
        <v>2054</v>
      </c>
      <c r="F63" s="2"/>
      <c r="G63" s="2">
        <f t="shared" si="7"/>
        <v>-61627.939822284527</v>
      </c>
      <c r="H63" s="20"/>
      <c r="I63" s="21" t="str">
        <f t="shared" si="2"/>
        <v/>
      </c>
      <c r="J63" s="17">
        <f t="shared" si="3"/>
        <v>-140863.86245093608</v>
      </c>
      <c r="K63" s="21">
        <f t="shared" si="4"/>
        <v>-38112.400216399525</v>
      </c>
      <c r="L63" s="21">
        <f t="shared" si="8"/>
        <v>-16674.175094674789</v>
      </c>
      <c r="O63" s="2">
        <f t="shared" si="5"/>
        <v>-61627.939822284527</v>
      </c>
    </row>
    <row r="64" spans="2:15" x14ac:dyDescent="0.25">
      <c r="B64" s="23">
        <f t="shared" si="6"/>
        <v>2055</v>
      </c>
      <c r="C64" s="2">
        <v>-142976.82038770011</v>
      </c>
      <c r="E64" s="23">
        <f t="shared" si="1"/>
        <v>2055</v>
      </c>
      <c r="F64" s="2"/>
      <c r="G64" s="2">
        <f t="shared" si="7"/>
        <v>-62552.35891961879</v>
      </c>
      <c r="H64" s="20"/>
      <c r="I64" s="21" t="str">
        <f t="shared" si="2"/>
        <v/>
      </c>
      <c r="J64" s="17">
        <f t="shared" si="3"/>
        <v>-142976.82038770011</v>
      </c>
      <c r="K64" s="21">
        <f t="shared" si="4"/>
        <v>-37375.928714633352</v>
      </c>
      <c r="L64" s="21">
        <f t="shared" si="8"/>
        <v>-16351.96881265209</v>
      </c>
      <c r="O64" s="2">
        <f t="shared" si="5"/>
        <v>-62552.35891961879</v>
      </c>
    </row>
    <row r="65" spans="2:15" x14ac:dyDescent="0.25">
      <c r="B65" s="23">
        <f t="shared" si="6"/>
        <v>2056</v>
      </c>
      <c r="C65" s="2">
        <v>-145121.47269351559</v>
      </c>
      <c r="E65" s="23">
        <f t="shared" si="1"/>
        <v>2056</v>
      </c>
      <c r="F65" s="2"/>
      <c r="G65" s="2">
        <f t="shared" si="7"/>
        <v>-63490.644303413064</v>
      </c>
      <c r="H65" s="20"/>
      <c r="I65" s="21" t="str">
        <f t="shared" si="2"/>
        <v/>
      </c>
      <c r="J65" s="17">
        <f t="shared" si="3"/>
        <v>-145121.47269351559</v>
      </c>
      <c r="K65" s="21">
        <f t="shared" si="4"/>
        <v>-36653.688546234647</v>
      </c>
      <c r="L65" s="21">
        <f t="shared" si="8"/>
        <v>-16035.988738977654</v>
      </c>
      <c r="O65" s="2">
        <f t="shared" si="5"/>
        <v>-63490.644303413064</v>
      </c>
    </row>
    <row r="66" spans="2:15" x14ac:dyDescent="0.25">
      <c r="B66" s="23">
        <f t="shared" si="6"/>
        <v>2057</v>
      </c>
      <c r="C66" s="2">
        <v>-147298.2947839183</v>
      </c>
      <c r="E66" s="23">
        <f t="shared" si="1"/>
        <v>2057</v>
      </c>
      <c r="F66" s="2"/>
      <c r="G66" s="2">
        <f t="shared" si="7"/>
        <v>-64443.00396796425</v>
      </c>
      <c r="H66" s="20"/>
      <c r="I66" s="21" t="str">
        <f t="shared" si="2"/>
        <v/>
      </c>
      <c r="J66" s="17">
        <f t="shared" si="3"/>
        <v>-147298.2947839183</v>
      </c>
      <c r="K66" s="21">
        <f t="shared" si="4"/>
        <v>-35945.404709592432</v>
      </c>
      <c r="L66" s="21">
        <f t="shared" si="8"/>
        <v>-15726.114560446687</v>
      </c>
      <c r="O66" s="2">
        <f t="shared" si="5"/>
        <v>-64443.00396796425</v>
      </c>
    </row>
    <row r="67" spans="2:15" x14ac:dyDescent="0.25">
      <c r="B67" s="23">
        <f t="shared" si="6"/>
        <v>2058</v>
      </c>
      <c r="C67" s="2">
        <v>-149507.76920567706</v>
      </c>
      <c r="E67" s="23">
        <f t="shared" si="1"/>
        <v>2058</v>
      </c>
      <c r="F67" s="2"/>
      <c r="G67" s="2">
        <f t="shared" si="7"/>
        <v>-65409.649027483705</v>
      </c>
      <c r="H67" s="20"/>
      <c r="I67" s="21" t="str">
        <f t="shared" si="2"/>
        <v/>
      </c>
      <c r="J67" s="17">
        <f t="shared" si="3"/>
        <v>-149507.76920567706</v>
      </c>
      <c r="K67" s="21">
        <f t="shared" si="4"/>
        <v>-35250.807517136534</v>
      </c>
      <c r="L67" s="21">
        <f t="shared" si="8"/>
        <v>-15422.22828874723</v>
      </c>
      <c r="O67" s="2">
        <f t="shared" si="5"/>
        <v>-65409.649027483705</v>
      </c>
    </row>
    <row r="68" spans="2:15" x14ac:dyDescent="0.25">
      <c r="B68" s="23">
        <f t="shared" si="6"/>
        <v>2059</v>
      </c>
      <c r="C68" s="2">
        <v>-151750.38574376219</v>
      </c>
      <c r="E68" s="23">
        <f t="shared" si="1"/>
        <v>2059</v>
      </c>
      <c r="F68" s="2"/>
      <c r="G68" s="2">
        <f t="shared" si="7"/>
        <v>-66390.793762895948</v>
      </c>
      <c r="H68" s="20"/>
      <c r="I68" s="21" t="str">
        <f t="shared" si="2"/>
        <v/>
      </c>
      <c r="J68" s="17">
        <f t="shared" si="3"/>
        <v>-151750.38574376219</v>
      </c>
      <c r="K68" s="21">
        <f t="shared" si="4"/>
        <v>-34569.632492650795</v>
      </c>
      <c r="L68" s="21">
        <f t="shared" si="8"/>
        <v>-15124.214215534719</v>
      </c>
      <c r="O68" s="2">
        <f t="shared" si="5"/>
        <v>-66390.793762895948</v>
      </c>
    </row>
    <row r="69" spans="2:15" x14ac:dyDescent="0.25">
      <c r="B69" s="23">
        <f t="shared" si="6"/>
        <v>2060</v>
      </c>
      <c r="C69" s="2">
        <v>-154026.64152991862</v>
      </c>
      <c r="E69" s="23">
        <f t="shared" si="1"/>
        <v>2060</v>
      </c>
      <c r="F69" s="2"/>
      <c r="G69" s="2">
        <f t="shared" si="7"/>
        <v>-67386.65566933938</v>
      </c>
      <c r="H69" s="20"/>
      <c r="I69" s="21" t="str">
        <f t="shared" si="2"/>
        <v/>
      </c>
      <c r="J69" s="17">
        <f t="shared" si="3"/>
        <v>-154026.64152991862</v>
      </c>
      <c r="K69" s="21">
        <f t="shared" si="4"/>
        <v>-33901.620270570587</v>
      </c>
      <c r="L69" s="21">
        <f t="shared" si="8"/>
        <v>-14831.95886837463</v>
      </c>
      <c r="O69" s="2">
        <f t="shared" si="5"/>
        <v>-67386.65566933938</v>
      </c>
    </row>
    <row r="70" spans="2:15" x14ac:dyDescent="0.25">
      <c r="B70" s="23">
        <f t="shared" si="6"/>
        <v>2061</v>
      </c>
      <c r="C70" s="2">
        <v>-156337.04115286737</v>
      </c>
      <c r="E70" s="23">
        <f t="shared" si="1"/>
        <v>2061</v>
      </c>
      <c r="F70" s="2"/>
      <c r="G70" s="2">
        <f t="shared" si="7"/>
        <v>-68397.455504379468</v>
      </c>
      <c r="H70" s="20"/>
      <c r="I70" s="21" t="str">
        <f t="shared" si="2"/>
        <v/>
      </c>
      <c r="J70" s="17">
        <f t="shared" si="3"/>
        <v>-156337.04115286737</v>
      </c>
      <c r="K70" s="21">
        <f t="shared" si="4"/>
        <v>-33246.516497226228</v>
      </c>
      <c r="L70" s="21">
        <f t="shared" si="8"/>
        <v>-14545.350967536473</v>
      </c>
      <c r="O70" s="2">
        <f t="shared" si="5"/>
        <v>-68397.455504379468</v>
      </c>
    </row>
    <row r="71" spans="2:15" x14ac:dyDescent="0.25">
      <c r="B71" s="23">
        <f t="shared" si="6"/>
        <v>2062</v>
      </c>
      <c r="C71" s="2">
        <v>-158682.09677016037</v>
      </c>
      <c r="E71" s="23">
        <f t="shared" si="1"/>
        <v>2062</v>
      </c>
      <c r="F71" s="2"/>
      <c r="G71" s="2">
        <f t="shared" si="7"/>
        <v>-69423.41733694516</v>
      </c>
      <c r="H71" s="20"/>
      <c r="I71" s="21" t="str">
        <f t="shared" si="2"/>
        <v/>
      </c>
      <c r="J71" s="17">
        <f t="shared" si="3"/>
        <v>-158682.09677016037</v>
      </c>
      <c r="K71" s="21">
        <f t="shared" si="4"/>
        <v>-32604.071733994795</v>
      </c>
      <c r="L71" s="21">
        <f t="shared" si="8"/>
        <v>-14264.281383622723</v>
      </c>
      <c r="O71" s="2">
        <f t="shared" si="5"/>
        <v>-69423.41733694516</v>
      </c>
    </row>
    <row r="72" spans="2:15" x14ac:dyDescent="0.25">
      <c r="B72" s="23">
        <f t="shared" si="6"/>
        <v>2063</v>
      </c>
      <c r="C72" s="2">
        <v>-161062.32822171276</v>
      </c>
      <c r="E72" s="23">
        <f t="shared" si="1"/>
        <v>2063</v>
      </c>
      <c r="F72" s="2"/>
      <c r="G72" s="2">
        <f t="shared" si="7"/>
        <v>-70464.768596999333</v>
      </c>
      <c r="H72" s="20"/>
      <c r="I72" s="21" t="str">
        <f t="shared" si="2"/>
        <v/>
      </c>
      <c r="J72" s="17">
        <f t="shared" si="3"/>
        <v>-161062.32822171276</v>
      </c>
      <c r="K72" s="21">
        <f t="shared" si="4"/>
        <v>-31974.041362323405</v>
      </c>
      <c r="L72" s="21">
        <f t="shared" si="8"/>
        <v>-13988.643096016489</v>
      </c>
      <c r="O72" s="2">
        <f t="shared" si="5"/>
        <v>-70464.768596999333</v>
      </c>
    </row>
    <row r="73" spans="2:15" x14ac:dyDescent="0.25">
      <c r="B73" s="23">
        <f t="shared" si="6"/>
        <v>2064</v>
      </c>
      <c r="C73" s="2">
        <v>-163478.26314503842</v>
      </c>
      <c r="E73" s="23">
        <f t="shared" si="1"/>
        <v>2064</v>
      </c>
      <c r="F73" s="2"/>
      <c r="G73" s="2">
        <f t="shared" si="7"/>
        <v>-71521.740125954311</v>
      </c>
      <c r="H73" s="20"/>
      <c r="I73" s="21" t="str">
        <f t="shared" si="2"/>
        <v/>
      </c>
      <c r="J73" s="17">
        <f t="shared" si="3"/>
        <v>-163478.26314503842</v>
      </c>
      <c r="K73" s="21">
        <f t="shared" si="4"/>
        <v>-31356.185490587686</v>
      </c>
      <c r="L73" s="21">
        <f t="shared" si="8"/>
        <v>-13718.331152132112</v>
      </c>
      <c r="O73" s="2">
        <f t="shared" si="5"/>
        <v>-71521.740125954311</v>
      </c>
    </row>
    <row r="74" spans="2:15" x14ac:dyDescent="0.25">
      <c r="B74" s="23">
        <f t="shared" si="6"/>
        <v>2065</v>
      </c>
      <c r="C74" s="2">
        <v>-165930.43709221398</v>
      </c>
      <c r="E74" s="23">
        <f t="shared" si="1"/>
        <v>2065</v>
      </c>
      <c r="F74" s="2"/>
      <c r="G74" s="2">
        <f t="shared" si="7"/>
        <v>-72594.566227843621</v>
      </c>
      <c r="H74" s="20"/>
      <c r="I74" s="21" t="str">
        <f t="shared" si="2"/>
        <v/>
      </c>
      <c r="J74" s="17">
        <f t="shared" si="3"/>
        <v>-165930.43709221398</v>
      </c>
      <c r="K74" s="21">
        <f t="shared" si="4"/>
        <v>-30750.268862750243</v>
      </c>
      <c r="L74" s="21">
        <f t="shared" si="8"/>
        <v>-13453.242627453232</v>
      </c>
      <c r="O74" s="2">
        <f t="shared" si="5"/>
        <v>-72594.566227843621</v>
      </c>
    </row>
    <row r="75" spans="2:15" x14ac:dyDescent="0.25">
      <c r="B75" s="23">
        <f t="shared" si="6"/>
        <v>2066</v>
      </c>
      <c r="C75" s="2">
        <v>-168419.39364859718</v>
      </c>
      <c r="E75" s="23">
        <f t="shared" si="1"/>
        <v>2066</v>
      </c>
      <c r="F75" s="2"/>
      <c r="G75" s="2">
        <f t="shared" si="7"/>
        <v>-73683.484721261266</v>
      </c>
      <c r="H75" s="20"/>
      <c r="I75" s="21" t="str">
        <f t="shared" si="2"/>
        <v/>
      </c>
      <c r="J75" s="17">
        <f t="shared" si="3"/>
        <v>-168419.39364859718</v>
      </c>
      <c r="K75" s="21">
        <f t="shared" si="4"/>
        <v>-30156.060768784053</v>
      </c>
      <c r="L75" s="21">
        <f t="shared" si="8"/>
        <v>-13193.276586343023</v>
      </c>
      <c r="O75" s="2">
        <f t="shared" si="5"/>
        <v>-73683.484721261266</v>
      </c>
    </row>
    <row r="76" spans="2:15" x14ac:dyDescent="0.25">
      <c r="B76" s="23">
        <f t="shared" si="6"/>
        <v>2067</v>
      </c>
      <c r="C76" s="2">
        <v>-170945.68455332611</v>
      </c>
      <c r="E76" s="23">
        <f t="shared" si="1"/>
        <v>2067</v>
      </c>
      <c r="F76" s="2"/>
      <c r="G76" s="2">
        <f t="shared" si="7"/>
        <v>-74788.736992080172</v>
      </c>
      <c r="H76" s="20"/>
      <c r="I76" s="21" t="str">
        <f t="shared" si="2"/>
        <v/>
      </c>
      <c r="J76" s="17">
        <f t="shared" si="3"/>
        <v>-170945.68455332611</v>
      </c>
      <c r="K76" s="21">
        <f t="shared" si="4"/>
        <v>-29573.334956826875</v>
      </c>
      <c r="L76" s="21">
        <f t="shared" si="8"/>
        <v>-12938.334043611758</v>
      </c>
      <c r="O76" s="2">
        <f t="shared" si="5"/>
        <v>-74788.736992080172</v>
      </c>
    </row>
    <row r="77" spans="2:15" x14ac:dyDescent="0.25">
      <c r="B77" s="23">
        <f t="shared" si="6"/>
        <v>2068</v>
      </c>
      <c r="C77" s="2">
        <v>-173509.86982162599</v>
      </c>
      <c r="E77" s="23">
        <f t="shared" si="1"/>
        <v>2068</v>
      </c>
      <c r="F77" s="2"/>
      <c r="G77" s="2">
        <f t="shared" si="7"/>
        <v>-75910.568046961373</v>
      </c>
      <c r="H77" s="20"/>
      <c r="I77" s="21" t="str">
        <f t="shared" si="2"/>
        <v/>
      </c>
      <c r="J77" s="17">
        <f t="shared" si="3"/>
        <v>-173509.86982162599</v>
      </c>
      <c r="K77" s="21">
        <f t="shared" si="4"/>
        <v>-29001.869547033119</v>
      </c>
      <c r="L77" s="21">
        <f t="shared" si="8"/>
        <v>-12688.317926826989</v>
      </c>
      <c r="O77" s="2">
        <f t="shared" si="5"/>
        <v>-75910.568046961373</v>
      </c>
    </row>
    <row r="78" spans="2:15" x14ac:dyDescent="0.25">
      <c r="B78" s="23">
        <f t="shared" si="6"/>
        <v>2069</v>
      </c>
      <c r="C78" s="2">
        <v>-176112.51786895038</v>
      </c>
      <c r="E78" s="23">
        <f t="shared" si="1"/>
        <v>2069</v>
      </c>
      <c r="F78" s="2"/>
      <c r="G78" s="2">
        <f t="shared" si="7"/>
        <v>-77049.226567665784</v>
      </c>
      <c r="H78" s="20"/>
      <c r="I78" s="21" t="str">
        <f t="shared" si="2"/>
        <v/>
      </c>
      <c r="J78" s="17">
        <f t="shared" si="3"/>
        <v>-176112.51786895038</v>
      </c>
      <c r="K78" s="21">
        <f t="shared" si="4"/>
        <v>-28441.446947090455</v>
      </c>
      <c r="L78" s="21">
        <f t="shared" si="8"/>
        <v>-12443.133039352073</v>
      </c>
      <c r="O78" s="2">
        <f t="shared" si="5"/>
        <v>-77049.226567665784</v>
      </c>
    </row>
    <row r="79" spans="2:15" x14ac:dyDescent="0.25">
      <c r="B79" s="23">
        <f t="shared" si="6"/>
        <v>2070</v>
      </c>
      <c r="C79" s="2">
        <v>-178754.20563698461</v>
      </c>
      <c r="E79" s="23">
        <f t="shared" si="1"/>
        <v>2070</v>
      </c>
      <c r="F79" s="2"/>
      <c r="G79" s="2">
        <f t="shared" si="7"/>
        <v>-78204.964966180763</v>
      </c>
      <c r="H79" s="20"/>
      <c r="I79" s="21" t="str">
        <f t="shared" si="2"/>
        <v/>
      </c>
      <c r="J79" s="17">
        <f t="shared" si="3"/>
        <v>-178754.20563698461</v>
      </c>
      <c r="K79" s="21">
        <f t="shared" si="4"/>
        <v>-27891.853769368896</v>
      </c>
      <c r="L79" s="21">
        <f t="shared" si="8"/>
        <v>-12202.68602409889</v>
      </c>
      <c r="O79" s="2">
        <f t="shared" si="5"/>
        <v>-78204.964966180763</v>
      </c>
    </row>
    <row r="80" spans="2:15" x14ac:dyDescent="0.25">
      <c r="B80" s="23">
        <f t="shared" si="6"/>
        <v>2071</v>
      </c>
      <c r="C80" s="2">
        <v>-181435.51872153935</v>
      </c>
      <c r="E80" s="23">
        <f t="shared" si="1"/>
        <v>2071</v>
      </c>
      <c r="F80" s="2"/>
      <c r="G80" s="2">
        <f t="shared" si="7"/>
        <v>-79378.03944067347</v>
      </c>
      <c r="H80" s="20"/>
      <c r="I80" s="21" t="str">
        <f t="shared" si="2"/>
        <v/>
      </c>
      <c r="J80" s="17">
        <f t="shared" si="3"/>
        <v>-181435.51872153935</v>
      </c>
      <c r="K80" s="21">
        <f t="shared" si="4"/>
        <v>-27352.880749670938</v>
      </c>
      <c r="L80" s="21">
        <f t="shared" si="8"/>
        <v>-11966.885327981036</v>
      </c>
      <c r="O80" s="2">
        <f t="shared" si="5"/>
        <v>-79378.03944067347</v>
      </c>
    </row>
    <row r="81" spans="2:15" x14ac:dyDescent="0.25">
      <c r="B81" s="23">
        <f t="shared" si="6"/>
        <v>2072</v>
      </c>
      <c r="C81" s="2">
        <v>-184157.05150236242</v>
      </c>
      <c r="E81" s="23">
        <f t="shared" si="1"/>
        <v>2072</v>
      </c>
      <c r="F81" s="2"/>
      <c r="G81" s="2">
        <f t="shared" si="7"/>
        <v>-80568.710032283561</v>
      </c>
      <c r="H81" s="20"/>
      <c r="I81" s="21" t="str">
        <f t="shared" si="2"/>
        <v/>
      </c>
      <c r="J81" s="17">
        <f t="shared" si="3"/>
        <v>-184157.05150236242</v>
      </c>
      <c r="K81" s="21">
        <f t="shared" si="4"/>
        <v>-26824.3226675517</v>
      </c>
      <c r="L81" s="21">
        <f t="shared" si="8"/>
        <v>-11735.641167053869</v>
      </c>
      <c r="O81" s="2">
        <f t="shared" si="5"/>
        <v>-80568.710032283561</v>
      </c>
    </row>
    <row r="82" spans="2:15" x14ac:dyDescent="0.25">
      <c r="B82" s="23">
        <f t="shared" si="6"/>
        <v>2073</v>
      </c>
      <c r="C82" s="2">
        <v>-186919.40727489782</v>
      </c>
      <c r="E82" s="23">
        <f t="shared" si="1"/>
        <v>2073</v>
      </c>
      <c r="F82" s="2"/>
      <c r="G82" s="2">
        <f t="shared" si="7"/>
        <v>-81777.240682767806</v>
      </c>
      <c r="H82" s="20"/>
      <c r="I82" s="21" t="str">
        <f t="shared" si="2"/>
        <v/>
      </c>
      <c r="J82" s="17">
        <f t="shared" si="3"/>
        <v>-186919.40727489782</v>
      </c>
      <c r="K82" s="21">
        <f t="shared" si="4"/>
        <v>-26305.978268178718</v>
      </c>
      <c r="L82" s="21">
        <f t="shared" si="8"/>
        <v>-11508.86549232819</v>
      </c>
      <c r="O82" s="2">
        <f t="shared" si="5"/>
        <v>-81777.240682767806</v>
      </c>
    </row>
    <row r="83" spans="2:15" x14ac:dyDescent="0.25">
      <c r="B83" s="23">
        <f t="shared" si="6"/>
        <v>2074</v>
      </c>
      <c r="C83" s="2">
        <v>-189723.19838402126</v>
      </c>
      <c r="E83" s="23">
        <f t="shared" si="1"/>
        <v>2074</v>
      </c>
      <c r="F83" s="2"/>
      <c r="G83" s="2">
        <f t="shared" si="7"/>
        <v>-83003.899293009308</v>
      </c>
      <c r="H83" s="20"/>
      <c r="I83" s="21" t="str">
        <f t="shared" si="2"/>
        <v/>
      </c>
      <c r="J83" s="17">
        <f t="shared" si="3"/>
        <v>-189723.19838402126</v>
      </c>
      <c r="K83" s="21">
        <f t="shared" si="4"/>
        <v>-25797.65018570183</v>
      </c>
      <c r="L83" s="21">
        <f t="shared" si="8"/>
        <v>-11286.471956244552</v>
      </c>
      <c r="O83" s="2">
        <f t="shared" si="5"/>
        <v>-83003.899293009308</v>
      </c>
    </row>
    <row r="84" spans="2:15" x14ac:dyDescent="0.25">
      <c r="B84" s="23">
        <f t="shared" si="6"/>
        <v>2075</v>
      </c>
      <c r="C84" s="2">
        <v>-192569.04635978155</v>
      </c>
      <c r="E84" s="23">
        <f t="shared" si="1"/>
        <v>2075</v>
      </c>
      <c r="F84" s="2"/>
      <c r="G84" s="2">
        <f t="shared" si="7"/>
        <v>-84248.957782404439</v>
      </c>
      <c r="H84" s="20"/>
      <c r="I84" s="21" t="str">
        <f t="shared" si="2"/>
        <v/>
      </c>
      <c r="J84" s="17">
        <f t="shared" si="3"/>
        <v>-192569.04635978155</v>
      </c>
      <c r="K84" s="21">
        <f t="shared" si="4"/>
        <v>-25299.144868103722</v>
      </c>
      <c r="L84" s="21">
        <f t="shared" si="8"/>
        <v>-11068.37587979538</v>
      </c>
      <c r="O84" s="2">
        <f t="shared" si="5"/>
        <v>-84248.957782404439</v>
      </c>
    </row>
    <row r="85" spans="2:15" x14ac:dyDescent="0.25">
      <c r="B85" s="23">
        <f t="shared" si="6"/>
        <v>2076</v>
      </c>
      <c r="C85" s="2">
        <v>-195457.58205517827</v>
      </c>
      <c r="E85" s="23">
        <f t="shared" si="1"/>
        <v>2076</v>
      </c>
      <c r="F85" s="2"/>
      <c r="G85" s="2">
        <f t="shared" si="7"/>
        <v>-85512.692149140494</v>
      </c>
      <c r="H85" s="20"/>
      <c r="I85" s="21" t="str">
        <f t="shared" si="2"/>
        <v/>
      </c>
      <c r="J85" s="17">
        <f t="shared" si="3"/>
        <v>-195457.58205517827</v>
      </c>
      <c r="K85" s="21">
        <f t="shared" si="4"/>
        <v>-24810.272503502682</v>
      </c>
      <c r="L85" s="21">
        <f t="shared" si="8"/>
        <v>-10854.494220282424</v>
      </c>
      <c r="O85" s="2">
        <f t="shared" si="5"/>
        <v>-85512.692149140494</v>
      </c>
    </row>
    <row r="86" spans="2:15" x14ac:dyDescent="0.25">
      <c r="B86" s="23">
        <f t="shared" si="6"/>
        <v>2077</v>
      </c>
      <c r="C86" s="2">
        <v>-198389.44578600593</v>
      </c>
      <c r="E86" s="23">
        <f t="shared" si="1"/>
        <v>2077</v>
      </c>
      <c r="F86" s="2"/>
      <c r="G86" s="2">
        <f t="shared" si="7"/>
        <v>-86795.382531377589</v>
      </c>
      <c r="H86" s="20"/>
      <c r="I86" s="21" t="str">
        <f t="shared" si="2"/>
        <v/>
      </c>
      <c r="J86" s="17">
        <f t="shared" si="3"/>
        <v>-198389.44578600593</v>
      </c>
      <c r="K86" s="21">
        <f t="shared" si="4"/>
        <v>-24330.84694787945</v>
      </c>
      <c r="L86" s="21">
        <f t="shared" si="8"/>
        <v>-10644.745539697258</v>
      </c>
      <c r="O86" s="2">
        <f t="shared" si="5"/>
        <v>-86795.382531377589</v>
      </c>
    </row>
    <row r="87" spans="2:15" x14ac:dyDescent="0.25">
      <c r="B87" s="23">
        <f t="shared" si="6"/>
        <v>2078</v>
      </c>
      <c r="C87" s="2">
        <v>-201365.28747279602</v>
      </c>
      <c r="E87" s="23">
        <f t="shared" si="1"/>
        <v>2078</v>
      </c>
      <c r="F87" s="2"/>
      <c r="G87" s="2">
        <f t="shared" si="7"/>
        <v>-88097.313269348248</v>
      </c>
      <c r="H87" s="20"/>
      <c r="I87" s="21" t="str">
        <f t="shared" si="2"/>
        <v/>
      </c>
      <c r="J87" s="17">
        <f t="shared" si="3"/>
        <v>-201365.28747279602</v>
      </c>
      <c r="K87" s="21">
        <f t="shared" si="4"/>
        <v>-23860.685654200617</v>
      </c>
      <c r="L87" s="21">
        <f t="shared" si="8"/>
        <v>-10439.049973712768</v>
      </c>
      <c r="O87" s="2">
        <f t="shared" si="5"/>
        <v>-88097.313269348248</v>
      </c>
    </row>
    <row r="88" spans="2:15" x14ac:dyDescent="0.25">
      <c r="B88" s="23">
        <f t="shared" si="6"/>
        <v>2079</v>
      </c>
      <c r="C88" s="2">
        <v>-204385.76678488794</v>
      </c>
      <c r="E88" s="23">
        <f t="shared" si="1"/>
        <v>2079</v>
      </c>
      <c r="F88" s="2"/>
      <c r="G88" s="2">
        <f t="shared" si="7"/>
        <v>-89418.772968388468</v>
      </c>
      <c r="H88" s="20"/>
      <c r="I88" s="21" t="str">
        <f t="shared" si="2"/>
        <v/>
      </c>
      <c r="J88" s="17">
        <f t="shared" si="3"/>
        <v>-204385.76678488794</v>
      </c>
      <c r="K88" s="21">
        <f t="shared" si="4"/>
        <v>-23399.609602911714</v>
      </c>
      <c r="L88" s="21">
        <f t="shared" si="8"/>
        <v>-10237.329201273875</v>
      </c>
      <c r="O88" s="2">
        <f t="shared" si="5"/>
        <v>-89418.772968388468</v>
      </c>
    </row>
    <row r="89" spans="2:15" x14ac:dyDescent="0.25">
      <c r="B89" s="23">
        <f t="shared" si="6"/>
        <v>2080</v>
      </c>
      <c r="C89" s="2">
        <v>-207451.55328666125</v>
      </c>
      <c r="E89" s="23">
        <f t="shared" si="1"/>
        <v>2080</v>
      </c>
      <c r="F89" s="2"/>
      <c r="G89" s="2"/>
      <c r="H89" s="20"/>
      <c r="I89" s="21" t="str">
        <f t="shared" si="2"/>
        <v/>
      </c>
      <c r="J89" s="17">
        <f t="shared" si="3"/>
        <v>-207451.55328666125</v>
      </c>
      <c r="K89" s="21">
        <f t="shared" si="4"/>
        <v>-22947.443233773331</v>
      </c>
      <c r="L89" s="21" t="str">
        <f t="shared" ref="L89:L120" si="9" xml:space="preserve"> IF($E89&gt;=$F$18,IF($E89&lt;=$F$19,IF(SUM($F89:$G89)/((1+$C$10)^($E89-$F$18))&lt;0,SUM($F89:$G89)/((1+$C$10)^($E89-$F$18)),""),""),"")</f>
        <v/>
      </c>
      <c r="O89" s="2"/>
    </row>
    <row r="90" spans="2:15" x14ac:dyDescent="0.25">
      <c r="B90" s="23">
        <f t="shared" si="6"/>
        <v>2081</v>
      </c>
      <c r="C90" s="2">
        <v>-210563.32658596116</v>
      </c>
      <c r="E90" s="23">
        <f t="shared" ref="E90:E103" si="10">E89+1</f>
        <v>2081</v>
      </c>
      <c r="F90" s="2"/>
      <c r="G90" s="2"/>
      <c r="H90" s="20"/>
      <c r="I90" s="21" t="str">
        <f t="shared" ref="I90:I144" si="11" xml:space="preserve"> IF($B90=$C$18,$C$21,"")</f>
        <v/>
      </c>
      <c r="J90" s="17">
        <f t="shared" ref="J90:J144" si="12" xml:space="preserve"> IF($B90&gt;=$C$18,IF($B90&lt;=$C$19,$C90,""),"")</f>
        <v>-210563.32658596116</v>
      </c>
      <c r="K90" s="21">
        <f t="shared" ref="K90:K144" si="13" xml:space="preserve"> IF(SUM($I90:$J90)/((1+$C$10)^($B90-$C$18))&lt;0,SUM($I90:$J90)/((1+$C$10)^($B90-$C$18)),"")</f>
        <v>-22504.014379014425</v>
      </c>
      <c r="L90" s="21" t="str">
        <f t="shared" si="9"/>
        <v/>
      </c>
      <c r="O90" s="2"/>
    </row>
    <row r="91" spans="2:15" x14ac:dyDescent="0.25">
      <c r="B91" s="23">
        <f>B90+1</f>
        <v>2082</v>
      </c>
      <c r="C91" s="2">
        <v>-213721.77648475056</v>
      </c>
      <c r="E91" s="23">
        <f t="shared" si="10"/>
        <v>2082</v>
      </c>
      <c r="F91" s="2"/>
      <c r="G91" s="2"/>
      <c r="H91" s="20"/>
      <c r="I91" s="21" t="str">
        <f t="shared" si="11"/>
        <v/>
      </c>
      <c r="J91" s="17">
        <f t="shared" si="12"/>
        <v>-213721.77648475056</v>
      </c>
      <c r="K91" s="21">
        <f t="shared" si="13"/>
        <v>-22069.154197777432</v>
      </c>
      <c r="L91" s="21" t="str">
        <f t="shared" si="9"/>
        <v/>
      </c>
      <c r="O91" s="2"/>
    </row>
    <row r="92" spans="2:15" x14ac:dyDescent="0.25">
      <c r="B92" s="23">
        <f>B91+1</f>
        <v>2083</v>
      </c>
      <c r="C92" s="2">
        <v>-216927.60313202179</v>
      </c>
      <c r="E92" s="23">
        <f t="shared" si="10"/>
        <v>2083</v>
      </c>
      <c r="F92" s="2"/>
      <c r="G92" s="2"/>
      <c r="H92" s="20"/>
      <c r="I92" s="21" t="str">
        <f t="shared" si="11"/>
        <v/>
      </c>
      <c r="J92" s="17">
        <f t="shared" si="12"/>
        <v>-216927.60313202179</v>
      </c>
      <c r="K92" s="21">
        <f t="shared" si="13"/>
        <v>-21642.697111830039</v>
      </c>
      <c r="L92" s="21" t="str">
        <f t="shared" si="9"/>
        <v/>
      </c>
      <c r="O92" s="2"/>
    </row>
    <row r="93" spans="2:15" x14ac:dyDescent="0.25">
      <c r="B93" s="23">
        <f>B92+1</f>
        <v>2084</v>
      </c>
      <c r="C93" s="2">
        <v>-220181.51717900208</v>
      </c>
      <c r="E93" s="23">
        <f t="shared" si="10"/>
        <v>2084</v>
      </c>
      <c r="F93" s="2"/>
      <c r="G93" s="2"/>
      <c r="H93" s="20"/>
      <c r="I93" s="21" t="str">
        <f t="shared" si="11"/>
        <v/>
      </c>
      <c r="J93" s="17">
        <f t="shared" si="12"/>
        <v>-220181.51717900208</v>
      </c>
      <c r="K93" s="21">
        <f t="shared" si="13"/>
        <v>-21224.48074251931</v>
      </c>
      <c r="L93" s="21" t="str">
        <f t="shared" si="9"/>
        <v/>
      </c>
      <c r="O93" s="2"/>
    </row>
    <row r="94" spans="2:15" x14ac:dyDescent="0.25">
      <c r="B94" s="23">
        <f t="shared" ref="B94:B103" si="14">B93+1</f>
        <v>2085</v>
      </c>
      <c r="C94" s="2">
        <v>-223484.23993668708</v>
      </c>
      <c r="E94" s="23">
        <f t="shared" si="10"/>
        <v>2085</v>
      </c>
      <c r="F94" s="2"/>
      <c r="G94" s="2"/>
      <c r="H94" s="20"/>
      <c r="I94" s="21" t="str">
        <f t="shared" si="11"/>
        <v/>
      </c>
      <c r="J94" s="17">
        <f t="shared" si="12"/>
        <v>-223484.23993668708</v>
      </c>
      <c r="K94" s="21">
        <f t="shared" si="13"/>
        <v>-20814.34584894406</v>
      </c>
      <c r="L94" s="21" t="str">
        <f t="shared" si="9"/>
        <v/>
      </c>
      <c r="O94" s="2"/>
    </row>
    <row r="95" spans="2:15" x14ac:dyDescent="0.25">
      <c r="B95" s="23">
        <f t="shared" si="14"/>
        <v>2086</v>
      </c>
      <c r="C95" s="2">
        <v>-226836.50353573737</v>
      </c>
      <c r="E95" s="23">
        <f t="shared" si="10"/>
        <v>2086</v>
      </c>
      <c r="F95" s="2"/>
      <c r="G95" s="2"/>
      <c r="H95" s="20"/>
      <c r="I95" s="21" t="str">
        <f t="shared" si="11"/>
        <v/>
      </c>
      <c r="J95" s="17">
        <f t="shared" si="12"/>
        <v>-226836.50353573737</v>
      </c>
      <c r="K95" s="21">
        <f t="shared" si="13"/>
        <v>-20412.136267321948</v>
      </c>
      <c r="L95" s="21" t="str">
        <f t="shared" si="9"/>
        <v/>
      </c>
      <c r="O95" s="2"/>
    </row>
    <row r="96" spans="2:15" x14ac:dyDescent="0.25">
      <c r="B96" s="23">
        <f t="shared" si="14"/>
        <v>2087</v>
      </c>
      <c r="C96" s="2">
        <v>-230239.05108877341</v>
      </c>
      <c r="E96" s="23">
        <f t="shared" si="10"/>
        <v>2087</v>
      </c>
      <c r="F96" s="2"/>
      <c r="G96" s="2"/>
      <c r="H96" s="20"/>
      <c r="I96" s="21" t="str">
        <f t="shared" si="11"/>
        <v/>
      </c>
      <c r="J96" s="17">
        <f t="shared" si="12"/>
        <v>-230239.05108877341</v>
      </c>
      <c r="K96" s="21">
        <f t="shared" si="13"/>
        <v>-20017.69885152829</v>
      </c>
      <c r="L96" s="21" t="str">
        <f t="shared" si="9"/>
        <v/>
      </c>
      <c r="O96" s="2"/>
    </row>
    <row r="97" spans="2:15" x14ac:dyDescent="0.25">
      <c r="B97" s="23">
        <f t="shared" si="14"/>
        <v>2088</v>
      </c>
      <c r="C97" s="2">
        <v>-233692.636855105</v>
      </c>
      <c r="E97" s="23">
        <f t="shared" si="10"/>
        <v>2088</v>
      </c>
      <c r="F97" s="2"/>
      <c r="G97" s="2"/>
      <c r="H97" s="20"/>
      <c r="I97" s="21" t="str">
        <f t="shared" si="11"/>
        <v/>
      </c>
      <c r="J97" s="17">
        <f t="shared" si="12"/>
        <v>-233692.636855105</v>
      </c>
      <c r="K97" s="21">
        <f t="shared" si="13"/>
        <v>-19630.883414783784</v>
      </c>
      <c r="L97" s="21" t="str">
        <f t="shared" si="9"/>
        <v/>
      </c>
      <c r="O97" s="2"/>
    </row>
    <row r="98" spans="2:15" x14ac:dyDescent="0.25">
      <c r="B98" s="23">
        <f t="shared" si="14"/>
        <v>2089</v>
      </c>
      <c r="C98" s="2">
        <v>-237198.02640793155</v>
      </c>
      <c r="E98" s="23">
        <f t="shared" si="10"/>
        <v>2089</v>
      </c>
      <c r="F98" s="2"/>
      <c r="G98" s="2"/>
      <c r="H98" s="20"/>
      <c r="I98" s="21" t="str">
        <f t="shared" si="11"/>
        <v/>
      </c>
      <c r="J98" s="17">
        <f t="shared" si="12"/>
        <v>-237198.02640793155</v>
      </c>
      <c r="K98" s="21">
        <f t="shared" si="13"/>
        <v>-19251.542672469121</v>
      </c>
      <c r="L98" s="21" t="str">
        <f t="shared" si="9"/>
        <v/>
      </c>
      <c r="O98" s="2"/>
    </row>
    <row r="99" spans="2:15" x14ac:dyDescent="0.25">
      <c r="B99" s="23">
        <f t="shared" si="14"/>
        <v>2090</v>
      </c>
      <c r="C99" s="2">
        <v>-240755.99680405049</v>
      </c>
      <c r="E99" s="23">
        <f t="shared" si="10"/>
        <v>2090</v>
      </c>
      <c r="F99" s="2"/>
      <c r="G99" s="2"/>
      <c r="H99" s="20"/>
      <c r="I99" s="21" t="str">
        <f t="shared" si="11"/>
        <v/>
      </c>
      <c r="J99" s="17">
        <f t="shared" si="12"/>
        <v>-240755.99680405049</v>
      </c>
      <c r="K99" s="21">
        <f t="shared" si="13"/>
        <v>-18879.532186044598</v>
      </c>
      <c r="L99" s="21" t="str">
        <f t="shared" si="9"/>
        <v/>
      </c>
      <c r="O99" s="2"/>
    </row>
    <row r="100" spans="2:15" x14ac:dyDescent="0.25">
      <c r="B100" s="23">
        <f t="shared" si="14"/>
        <v>2091</v>
      </c>
      <c r="C100" s="2"/>
      <c r="E100" s="23">
        <f t="shared" si="10"/>
        <v>2091</v>
      </c>
      <c r="F100" s="2"/>
      <c r="G100" s="2"/>
      <c r="H100" s="20"/>
      <c r="I100" s="21" t="str">
        <f t="shared" si="11"/>
        <v/>
      </c>
      <c r="J100" s="17" t="str">
        <f t="shared" si="12"/>
        <v/>
      </c>
      <c r="K100" s="21" t="str">
        <f t="shared" si="13"/>
        <v/>
      </c>
      <c r="L100" s="21" t="str">
        <f t="shared" si="9"/>
        <v/>
      </c>
      <c r="O100" s="2"/>
    </row>
    <row r="101" spans="2:15" x14ac:dyDescent="0.25">
      <c r="B101" s="23">
        <f t="shared" si="14"/>
        <v>2092</v>
      </c>
      <c r="C101" s="2"/>
      <c r="E101" s="23">
        <f t="shared" si="10"/>
        <v>2092</v>
      </c>
      <c r="F101" s="2"/>
      <c r="G101" s="2"/>
      <c r="H101" s="20"/>
      <c r="I101" s="21" t="str">
        <f t="shared" si="11"/>
        <v/>
      </c>
      <c r="J101" s="17" t="str">
        <f t="shared" si="12"/>
        <v/>
      </c>
      <c r="K101" s="21" t="str">
        <f t="shared" si="13"/>
        <v/>
      </c>
      <c r="L101" s="21" t="str">
        <f t="shared" si="9"/>
        <v/>
      </c>
      <c r="O101" s="2"/>
    </row>
    <row r="102" spans="2:15" x14ac:dyDescent="0.25">
      <c r="B102" s="23">
        <f t="shared" si="14"/>
        <v>2093</v>
      </c>
      <c r="C102" s="2"/>
      <c r="E102" s="23">
        <f t="shared" si="10"/>
        <v>2093</v>
      </c>
      <c r="F102" s="2"/>
      <c r="G102" s="2"/>
      <c r="H102" s="20"/>
      <c r="I102" s="21" t="str">
        <f t="shared" si="11"/>
        <v/>
      </c>
      <c r="J102" s="17" t="str">
        <f t="shared" si="12"/>
        <v/>
      </c>
      <c r="K102" s="21" t="str">
        <f t="shared" si="13"/>
        <v/>
      </c>
      <c r="L102" s="21" t="str">
        <f t="shared" si="9"/>
        <v/>
      </c>
      <c r="O102" s="2"/>
    </row>
    <row r="103" spans="2:15" x14ac:dyDescent="0.25">
      <c r="B103" s="23">
        <f t="shared" si="14"/>
        <v>2094</v>
      </c>
      <c r="C103" s="2"/>
      <c r="E103" s="23">
        <f t="shared" si="10"/>
        <v>2094</v>
      </c>
      <c r="F103" s="2"/>
      <c r="G103" s="2"/>
      <c r="H103" s="20"/>
      <c r="I103" s="21" t="str">
        <f t="shared" si="11"/>
        <v/>
      </c>
      <c r="J103" s="17" t="str">
        <f t="shared" si="12"/>
        <v/>
      </c>
      <c r="K103" s="21" t="str">
        <f t="shared" si="13"/>
        <v/>
      </c>
      <c r="L103" s="21" t="str">
        <f t="shared" si="9"/>
        <v/>
      </c>
      <c r="O103" s="2"/>
    </row>
    <row r="104" spans="2:15" x14ac:dyDescent="0.25">
      <c r="B104" s="23">
        <f>B103+1</f>
        <v>2095</v>
      </c>
      <c r="C104" s="2"/>
      <c r="E104" s="23">
        <f>E103+1</f>
        <v>2095</v>
      </c>
      <c r="F104" s="2"/>
      <c r="G104" s="2"/>
      <c r="H104" s="20"/>
      <c r="I104" s="21" t="str">
        <f t="shared" si="11"/>
        <v/>
      </c>
      <c r="J104" s="17" t="str">
        <f t="shared" si="12"/>
        <v/>
      </c>
      <c r="K104" s="21" t="str">
        <f t="shared" si="13"/>
        <v/>
      </c>
      <c r="L104" s="21" t="str">
        <f t="shared" si="9"/>
        <v/>
      </c>
      <c r="O104" s="2"/>
    </row>
    <row r="105" spans="2:15" x14ac:dyDescent="0.25">
      <c r="B105" s="23">
        <f t="shared" ref="B105:B144" si="15">B104+1</f>
        <v>2096</v>
      </c>
      <c r="C105" s="2"/>
      <c r="E105" s="23">
        <f t="shared" ref="E105:E144" si="16">E104+1</f>
        <v>2096</v>
      </c>
      <c r="F105" s="2"/>
      <c r="G105" s="2"/>
      <c r="H105" s="20"/>
      <c r="I105" s="21" t="str">
        <f t="shared" si="11"/>
        <v/>
      </c>
      <c r="J105" s="17" t="str">
        <f t="shared" si="12"/>
        <v/>
      </c>
      <c r="K105" s="21" t="str">
        <f t="shared" si="13"/>
        <v/>
      </c>
      <c r="L105" s="21" t="str">
        <f t="shared" si="9"/>
        <v/>
      </c>
      <c r="O105" s="2"/>
    </row>
    <row r="106" spans="2:15" x14ac:dyDescent="0.25">
      <c r="B106" s="23">
        <f t="shared" si="15"/>
        <v>2097</v>
      </c>
      <c r="C106" s="2"/>
      <c r="E106" s="23">
        <f t="shared" si="16"/>
        <v>2097</v>
      </c>
      <c r="F106" s="2"/>
      <c r="G106" s="2"/>
      <c r="H106" s="20"/>
      <c r="I106" s="21" t="str">
        <f t="shared" si="11"/>
        <v/>
      </c>
      <c r="J106" s="17" t="str">
        <f t="shared" si="12"/>
        <v/>
      </c>
      <c r="K106" s="21" t="str">
        <f t="shared" si="13"/>
        <v/>
      </c>
      <c r="L106" s="21" t="str">
        <f t="shared" si="9"/>
        <v/>
      </c>
      <c r="O106" s="2"/>
    </row>
    <row r="107" spans="2:15" x14ac:dyDescent="0.25">
      <c r="B107" s="23">
        <f t="shared" si="15"/>
        <v>2098</v>
      </c>
      <c r="C107" s="2"/>
      <c r="E107" s="23">
        <f t="shared" si="16"/>
        <v>2098</v>
      </c>
      <c r="F107" s="2"/>
      <c r="G107" s="2"/>
      <c r="H107" s="20"/>
      <c r="I107" s="21" t="str">
        <f t="shared" si="11"/>
        <v/>
      </c>
      <c r="J107" s="17" t="str">
        <f t="shared" si="12"/>
        <v/>
      </c>
      <c r="K107" s="21" t="str">
        <f t="shared" si="13"/>
        <v/>
      </c>
      <c r="L107" s="21" t="str">
        <f t="shared" si="9"/>
        <v/>
      </c>
      <c r="O107" s="2"/>
    </row>
    <row r="108" spans="2:15" x14ac:dyDescent="0.25">
      <c r="B108" s="23">
        <f t="shared" si="15"/>
        <v>2099</v>
      </c>
      <c r="C108" s="2"/>
      <c r="E108" s="23">
        <f t="shared" si="16"/>
        <v>2099</v>
      </c>
      <c r="F108" s="2"/>
      <c r="G108" s="2"/>
      <c r="H108" s="20"/>
      <c r="I108" s="21" t="str">
        <f t="shared" si="11"/>
        <v/>
      </c>
      <c r="J108" s="17" t="str">
        <f t="shared" si="12"/>
        <v/>
      </c>
      <c r="K108" s="21" t="str">
        <f t="shared" si="13"/>
        <v/>
      </c>
      <c r="L108" s="21" t="str">
        <f t="shared" si="9"/>
        <v/>
      </c>
      <c r="O108" s="2"/>
    </row>
    <row r="109" spans="2:15" x14ac:dyDescent="0.25">
      <c r="B109" s="23">
        <f t="shared" si="15"/>
        <v>2100</v>
      </c>
      <c r="C109" s="2"/>
      <c r="E109" s="23">
        <f t="shared" si="16"/>
        <v>2100</v>
      </c>
      <c r="F109" s="2"/>
      <c r="G109" s="2"/>
      <c r="H109" s="20"/>
      <c r="I109" s="21" t="str">
        <f t="shared" si="11"/>
        <v/>
      </c>
      <c r="J109" s="17" t="str">
        <f t="shared" si="12"/>
        <v/>
      </c>
      <c r="K109" s="21" t="str">
        <f t="shared" si="13"/>
        <v/>
      </c>
      <c r="L109" s="21" t="str">
        <f t="shared" si="9"/>
        <v/>
      </c>
      <c r="O109" s="2"/>
    </row>
    <row r="110" spans="2:15" x14ac:dyDescent="0.25">
      <c r="B110" s="23">
        <f t="shared" si="15"/>
        <v>2101</v>
      </c>
      <c r="C110" s="2"/>
      <c r="E110" s="23">
        <f t="shared" si="16"/>
        <v>2101</v>
      </c>
      <c r="F110" s="2"/>
      <c r="G110" s="2"/>
      <c r="H110" s="20"/>
      <c r="I110" s="21" t="str">
        <f t="shared" si="11"/>
        <v/>
      </c>
      <c r="J110" s="17" t="str">
        <f t="shared" si="12"/>
        <v/>
      </c>
      <c r="K110" s="21" t="str">
        <f t="shared" si="13"/>
        <v/>
      </c>
      <c r="L110" s="21" t="str">
        <f t="shared" si="9"/>
        <v/>
      </c>
      <c r="O110" s="2"/>
    </row>
    <row r="111" spans="2:15" x14ac:dyDescent="0.25">
      <c r="B111" s="23">
        <f t="shared" si="15"/>
        <v>2102</v>
      </c>
      <c r="C111" s="2"/>
      <c r="E111" s="23">
        <f t="shared" si="16"/>
        <v>2102</v>
      </c>
      <c r="F111" s="2"/>
      <c r="G111" s="2"/>
      <c r="H111" s="20"/>
      <c r="I111" s="21" t="str">
        <f t="shared" si="11"/>
        <v/>
      </c>
      <c r="J111" s="17" t="str">
        <f t="shared" si="12"/>
        <v/>
      </c>
      <c r="K111" s="21" t="str">
        <f t="shared" si="13"/>
        <v/>
      </c>
      <c r="L111" s="21" t="str">
        <f t="shared" si="9"/>
        <v/>
      </c>
      <c r="O111" s="2"/>
    </row>
    <row r="112" spans="2:15" x14ac:dyDescent="0.25">
      <c r="B112" s="23">
        <f t="shared" si="15"/>
        <v>2103</v>
      </c>
      <c r="C112" s="2"/>
      <c r="E112" s="23">
        <f t="shared" si="16"/>
        <v>2103</v>
      </c>
      <c r="F112" s="2"/>
      <c r="G112" s="2"/>
      <c r="H112" s="20"/>
      <c r="I112" s="21" t="str">
        <f t="shared" si="11"/>
        <v/>
      </c>
      <c r="J112" s="17" t="str">
        <f t="shared" si="12"/>
        <v/>
      </c>
      <c r="K112" s="21" t="str">
        <f t="shared" si="13"/>
        <v/>
      </c>
      <c r="L112" s="21" t="str">
        <f t="shared" si="9"/>
        <v/>
      </c>
      <c r="O112" s="2"/>
    </row>
    <row r="113" spans="2:15" x14ac:dyDescent="0.25">
      <c r="B113" s="23">
        <f t="shared" si="15"/>
        <v>2104</v>
      </c>
      <c r="C113" s="2"/>
      <c r="E113" s="23">
        <f t="shared" si="16"/>
        <v>2104</v>
      </c>
      <c r="F113" s="2"/>
      <c r="G113" s="2"/>
      <c r="H113" s="20"/>
      <c r="I113" s="21" t="str">
        <f t="shared" si="11"/>
        <v/>
      </c>
      <c r="J113" s="17" t="str">
        <f t="shared" si="12"/>
        <v/>
      </c>
      <c r="K113" s="21" t="str">
        <f t="shared" si="13"/>
        <v/>
      </c>
      <c r="L113" s="21" t="str">
        <f t="shared" si="9"/>
        <v/>
      </c>
      <c r="O113" s="2"/>
    </row>
    <row r="114" spans="2:15" x14ac:dyDescent="0.25">
      <c r="B114" s="23">
        <f t="shared" si="15"/>
        <v>2105</v>
      </c>
      <c r="C114" s="2"/>
      <c r="E114" s="23">
        <f t="shared" si="16"/>
        <v>2105</v>
      </c>
      <c r="F114" s="2"/>
      <c r="G114" s="2"/>
      <c r="H114" s="20"/>
      <c r="I114" s="21" t="str">
        <f t="shared" si="11"/>
        <v/>
      </c>
      <c r="J114" s="17" t="str">
        <f t="shared" si="12"/>
        <v/>
      </c>
      <c r="K114" s="21" t="str">
        <f t="shared" si="13"/>
        <v/>
      </c>
      <c r="L114" s="21" t="str">
        <f t="shared" si="9"/>
        <v/>
      </c>
      <c r="O114" s="2"/>
    </row>
    <row r="115" spans="2:15" x14ac:dyDescent="0.25">
      <c r="B115" s="23">
        <f t="shared" si="15"/>
        <v>2106</v>
      </c>
      <c r="C115" s="2"/>
      <c r="E115" s="23">
        <f t="shared" si="16"/>
        <v>2106</v>
      </c>
      <c r="F115" s="2"/>
      <c r="G115" s="2"/>
      <c r="H115" s="20"/>
      <c r="I115" s="21" t="str">
        <f t="shared" si="11"/>
        <v/>
      </c>
      <c r="J115" s="17" t="str">
        <f t="shared" si="12"/>
        <v/>
      </c>
      <c r="K115" s="21" t="str">
        <f t="shared" si="13"/>
        <v/>
      </c>
      <c r="L115" s="21" t="str">
        <f t="shared" si="9"/>
        <v/>
      </c>
      <c r="O115" s="2"/>
    </row>
    <row r="116" spans="2:15" x14ac:dyDescent="0.25">
      <c r="B116" s="23">
        <f t="shared" si="15"/>
        <v>2107</v>
      </c>
      <c r="C116" s="2"/>
      <c r="E116" s="23">
        <f t="shared" si="16"/>
        <v>2107</v>
      </c>
      <c r="F116" s="2"/>
      <c r="G116" s="2"/>
      <c r="H116" s="20"/>
      <c r="I116" s="21" t="str">
        <f t="shared" si="11"/>
        <v/>
      </c>
      <c r="J116" s="17" t="str">
        <f t="shared" si="12"/>
        <v/>
      </c>
      <c r="K116" s="21" t="str">
        <f t="shared" si="13"/>
        <v/>
      </c>
      <c r="L116" s="21" t="str">
        <f t="shared" si="9"/>
        <v/>
      </c>
      <c r="O116" s="2"/>
    </row>
    <row r="117" spans="2:15" x14ac:dyDescent="0.25">
      <c r="B117" s="23">
        <f t="shared" si="15"/>
        <v>2108</v>
      </c>
      <c r="C117" s="2"/>
      <c r="E117" s="23">
        <f t="shared" si="16"/>
        <v>2108</v>
      </c>
      <c r="F117" s="2"/>
      <c r="G117" s="2"/>
      <c r="H117" s="20"/>
      <c r="I117" s="21" t="str">
        <f t="shared" si="11"/>
        <v/>
      </c>
      <c r="J117" s="17" t="str">
        <f t="shared" si="12"/>
        <v/>
      </c>
      <c r="K117" s="21" t="str">
        <f t="shared" si="13"/>
        <v/>
      </c>
      <c r="L117" s="21" t="str">
        <f t="shared" si="9"/>
        <v/>
      </c>
      <c r="O117" s="2"/>
    </row>
    <row r="118" spans="2:15" x14ac:dyDescent="0.25">
      <c r="B118" s="23">
        <f t="shared" si="15"/>
        <v>2109</v>
      </c>
      <c r="C118" s="2"/>
      <c r="E118" s="23">
        <f t="shared" si="16"/>
        <v>2109</v>
      </c>
      <c r="F118" s="2"/>
      <c r="G118" s="2"/>
      <c r="H118" s="20"/>
      <c r="I118" s="21" t="str">
        <f t="shared" si="11"/>
        <v/>
      </c>
      <c r="J118" s="17" t="str">
        <f t="shared" si="12"/>
        <v/>
      </c>
      <c r="K118" s="21" t="str">
        <f t="shared" si="13"/>
        <v/>
      </c>
      <c r="L118" s="21" t="str">
        <f t="shared" si="9"/>
        <v/>
      </c>
      <c r="O118" s="2"/>
    </row>
    <row r="119" spans="2:15" x14ac:dyDescent="0.25">
      <c r="B119" s="23">
        <f t="shared" si="15"/>
        <v>2110</v>
      </c>
      <c r="C119" s="2"/>
      <c r="E119" s="23">
        <f t="shared" si="16"/>
        <v>2110</v>
      </c>
      <c r="F119" s="2"/>
      <c r="G119" s="2"/>
      <c r="H119" s="20"/>
      <c r="I119" s="21" t="str">
        <f t="shared" si="11"/>
        <v/>
      </c>
      <c r="J119" s="17" t="str">
        <f t="shared" si="12"/>
        <v/>
      </c>
      <c r="K119" s="21" t="str">
        <f t="shared" si="13"/>
        <v/>
      </c>
      <c r="L119" s="21" t="str">
        <f t="shared" si="9"/>
        <v/>
      </c>
      <c r="O119" s="2"/>
    </row>
    <row r="120" spans="2:15" x14ac:dyDescent="0.25">
      <c r="B120" s="23">
        <f t="shared" si="15"/>
        <v>2111</v>
      </c>
      <c r="C120" s="2"/>
      <c r="E120" s="23">
        <f t="shared" si="16"/>
        <v>2111</v>
      </c>
      <c r="F120" s="2"/>
      <c r="G120" s="2"/>
      <c r="H120" s="20"/>
      <c r="I120" s="21" t="str">
        <f t="shared" si="11"/>
        <v/>
      </c>
      <c r="J120" s="17" t="str">
        <f t="shared" si="12"/>
        <v/>
      </c>
      <c r="K120" s="21" t="str">
        <f t="shared" si="13"/>
        <v/>
      </c>
      <c r="L120" s="21" t="str">
        <f t="shared" si="9"/>
        <v/>
      </c>
      <c r="O120" s="2"/>
    </row>
    <row r="121" spans="2:15" x14ac:dyDescent="0.25">
      <c r="B121" s="23">
        <f t="shared" si="15"/>
        <v>2112</v>
      </c>
      <c r="C121" s="2"/>
      <c r="E121" s="23">
        <f t="shared" si="16"/>
        <v>2112</v>
      </c>
      <c r="F121" s="2"/>
      <c r="G121" s="2"/>
      <c r="H121" s="20"/>
      <c r="I121" s="21" t="str">
        <f t="shared" si="11"/>
        <v/>
      </c>
      <c r="J121" s="17" t="str">
        <f t="shared" si="12"/>
        <v/>
      </c>
      <c r="K121" s="21" t="str">
        <f t="shared" si="13"/>
        <v/>
      </c>
      <c r="L121" s="21" t="str">
        <f t="shared" ref="L121:L144" si="17" xml:space="preserve"> IF($E121&gt;=$F$18,IF($E121&lt;=$F$19,IF(SUM($F121:$G121)/((1+$C$10)^($E121-$F$18))&lt;0,SUM($F121:$G121)/((1+$C$10)^($E121-$F$18)),""),""),"")</f>
        <v/>
      </c>
      <c r="O121" s="2"/>
    </row>
    <row r="122" spans="2:15" x14ac:dyDescent="0.25">
      <c r="B122" s="23">
        <f t="shared" si="15"/>
        <v>2113</v>
      </c>
      <c r="C122" s="2"/>
      <c r="E122" s="23">
        <f t="shared" si="16"/>
        <v>2113</v>
      </c>
      <c r="F122" s="2"/>
      <c r="G122" s="2"/>
      <c r="H122" s="20"/>
      <c r="I122" s="21" t="str">
        <f t="shared" si="11"/>
        <v/>
      </c>
      <c r="J122" s="17" t="str">
        <f t="shared" si="12"/>
        <v/>
      </c>
      <c r="K122" s="21" t="str">
        <f t="shared" si="13"/>
        <v/>
      </c>
      <c r="L122" s="21" t="str">
        <f t="shared" si="17"/>
        <v/>
      </c>
      <c r="O122" s="2"/>
    </row>
    <row r="123" spans="2:15" x14ac:dyDescent="0.25">
      <c r="B123" s="23">
        <f t="shared" si="15"/>
        <v>2114</v>
      </c>
      <c r="C123" s="2"/>
      <c r="E123" s="23">
        <f t="shared" si="16"/>
        <v>2114</v>
      </c>
      <c r="F123" s="2"/>
      <c r="G123" s="2"/>
      <c r="H123" s="20"/>
      <c r="I123" s="21" t="str">
        <f t="shared" si="11"/>
        <v/>
      </c>
      <c r="J123" s="17" t="str">
        <f t="shared" si="12"/>
        <v/>
      </c>
      <c r="K123" s="21" t="str">
        <f t="shared" si="13"/>
        <v/>
      </c>
      <c r="L123" s="21" t="str">
        <f t="shared" si="17"/>
        <v/>
      </c>
      <c r="O123" s="2"/>
    </row>
    <row r="124" spans="2:15" x14ac:dyDescent="0.25">
      <c r="B124" s="23">
        <f t="shared" si="15"/>
        <v>2115</v>
      </c>
      <c r="C124" s="2"/>
      <c r="E124" s="23">
        <f t="shared" si="16"/>
        <v>2115</v>
      </c>
      <c r="F124" s="2"/>
      <c r="G124" s="2"/>
      <c r="H124" s="20"/>
      <c r="I124" s="21" t="str">
        <f t="shared" si="11"/>
        <v/>
      </c>
      <c r="J124" s="17" t="str">
        <f t="shared" si="12"/>
        <v/>
      </c>
      <c r="K124" s="21" t="str">
        <f t="shared" si="13"/>
        <v/>
      </c>
      <c r="L124" s="21" t="str">
        <f t="shared" si="17"/>
        <v/>
      </c>
      <c r="O124" s="2"/>
    </row>
    <row r="125" spans="2:15" x14ac:dyDescent="0.25">
      <c r="B125" s="23">
        <f t="shared" si="15"/>
        <v>2116</v>
      </c>
      <c r="C125" s="2"/>
      <c r="E125" s="23">
        <f t="shared" si="16"/>
        <v>2116</v>
      </c>
      <c r="F125" s="2"/>
      <c r="G125" s="2"/>
      <c r="I125" s="21" t="str">
        <f t="shared" si="11"/>
        <v/>
      </c>
      <c r="J125" s="17" t="str">
        <f t="shared" si="12"/>
        <v/>
      </c>
      <c r="K125" s="21" t="str">
        <f t="shared" si="13"/>
        <v/>
      </c>
      <c r="L125" s="21" t="str">
        <f t="shared" si="17"/>
        <v/>
      </c>
      <c r="O125" s="2"/>
    </row>
    <row r="126" spans="2:15" x14ac:dyDescent="0.25">
      <c r="B126" s="23">
        <f t="shared" si="15"/>
        <v>2117</v>
      </c>
      <c r="C126" s="2"/>
      <c r="E126" s="23">
        <f t="shared" si="16"/>
        <v>2117</v>
      </c>
      <c r="F126" s="2"/>
      <c r="G126" s="2"/>
      <c r="I126" s="21" t="str">
        <f t="shared" si="11"/>
        <v/>
      </c>
      <c r="J126" s="17" t="str">
        <f t="shared" si="12"/>
        <v/>
      </c>
      <c r="K126" s="21" t="str">
        <f t="shared" si="13"/>
        <v/>
      </c>
      <c r="L126" s="21" t="str">
        <f t="shared" si="17"/>
        <v/>
      </c>
      <c r="O126" s="2"/>
    </row>
    <row r="127" spans="2:15" x14ac:dyDescent="0.25">
      <c r="B127" s="23">
        <f t="shared" si="15"/>
        <v>2118</v>
      </c>
      <c r="C127" s="2"/>
      <c r="E127" s="23">
        <f t="shared" si="16"/>
        <v>2118</v>
      </c>
      <c r="F127" s="2"/>
      <c r="G127" s="2"/>
      <c r="I127" s="21" t="str">
        <f t="shared" si="11"/>
        <v/>
      </c>
      <c r="J127" s="17" t="str">
        <f t="shared" si="12"/>
        <v/>
      </c>
      <c r="K127" s="21" t="str">
        <f t="shared" si="13"/>
        <v/>
      </c>
      <c r="L127" s="21" t="str">
        <f t="shared" si="17"/>
        <v/>
      </c>
      <c r="O127" s="2"/>
    </row>
    <row r="128" spans="2:15" x14ac:dyDescent="0.25">
      <c r="B128" s="23">
        <f t="shared" si="15"/>
        <v>2119</v>
      </c>
      <c r="C128" s="2"/>
      <c r="E128" s="23">
        <f t="shared" si="16"/>
        <v>2119</v>
      </c>
      <c r="F128" s="2"/>
      <c r="G128" s="2"/>
      <c r="I128" s="21" t="str">
        <f t="shared" si="11"/>
        <v/>
      </c>
      <c r="J128" s="17" t="str">
        <f t="shared" si="12"/>
        <v/>
      </c>
      <c r="K128" s="21" t="str">
        <f t="shared" si="13"/>
        <v/>
      </c>
      <c r="L128" s="21" t="str">
        <f t="shared" si="17"/>
        <v/>
      </c>
      <c r="O128" s="2"/>
    </row>
    <row r="129" spans="2:15" x14ac:dyDescent="0.25">
      <c r="B129" s="23">
        <f t="shared" si="15"/>
        <v>2120</v>
      </c>
      <c r="C129" s="2"/>
      <c r="E129" s="23">
        <f t="shared" si="16"/>
        <v>2120</v>
      </c>
      <c r="F129" s="2"/>
      <c r="G129" s="2"/>
      <c r="I129" s="21" t="str">
        <f t="shared" si="11"/>
        <v/>
      </c>
      <c r="J129" s="17" t="str">
        <f t="shared" si="12"/>
        <v/>
      </c>
      <c r="K129" s="21" t="str">
        <f t="shared" si="13"/>
        <v/>
      </c>
      <c r="L129" s="21" t="str">
        <f t="shared" si="17"/>
        <v/>
      </c>
      <c r="O129" s="2"/>
    </row>
    <row r="130" spans="2:15" x14ac:dyDescent="0.25">
      <c r="B130" s="23">
        <f t="shared" si="15"/>
        <v>2121</v>
      </c>
      <c r="C130" s="2"/>
      <c r="E130" s="23">
        <f t="shared" si="16"/>
        <v>2121</v>
      </c>
      <c r="F130" s="2"/>
      <c r="G130" s="2"/>
      <c r="I130" s="21" t="str">
        <f t="shared" si="11"/>
        <v/>
      </c>
      <c r="J130" s="17" t="str">
        <f t="shared" si="12"/>
        <v/>
      </c>
      <c r="K130" s="21" t="str">
        <f t="shared" si="13"/>
        <v/>
      </c>
      <c r="L130" s="21" t="str">
        <f t="shared" si="17"/>
        <v/>
      </c>
      <c r="O130" s="2"/>
    </row>
    <row r="131" spans="2:15" x14ac:dyDescent="0.25">
      <c r="B131" s="23">
        <f t="shared" si="15"/>
        <v>2122</v>
      </c>
      <c r="C131" s="2"/>
      <c r="E131" s="23">
        <f t="shared" si="16"/>
        <v>2122</v>
      </c>
      <c r="F131" s="2"/>
      <c r="G131" s="2"/>
      <c r="I131" s="21" t="str">
        <f t="shared" si="11"/>
        <v/>
      </c>
      <c r="J131" s="17" t="str">
        <f t="shared" si="12"/>
        <v/>
      </c>
      <c r="K131" s="21" t="str">
        <f t="shared" si="13"/>
        <v/>
      </c>
      <c r="L131" s="21" t="str">
        <f t="shared" si="17"/>
        <v/>
      </c>
      <c r="O131" s="2"/>
    </row>
    <row r="132" spans="2:15" x14ac:dyDescent="0.25">
      <c r="B132" s="23">
        <f t="shared" si="15"/>
        <v>2123</v>
      </c>
      <c r="C132" s="2"/>
      <c r="E132" s="23">
        <f t="shared" si="16"/>
        <v>2123</v>
      </c>
      <c r="F132" s="2"/>
      <c r="G132" s="2"/>
      <c r="I132" s="21" t="str">
        <f t="shared" si="11"/>
        <v/>
      </c>
      <c r="J132" s="17" t="str">
        <f t="shared" si="12"/>
        <v/>
      </c>
      <c r="K132" s="21" t="str">
        <f t="shared" si="13"/>
        <v/>
      </c>
      <c r="L132" s="21" t="str">
        <f t="shared" si="17"/>
        <v/>
      </c>
      <c r="O132" s="2"/>
    </row>
    <row r="133" spans="2:15" x14ac:dyDescent="0.25">
      <c r="B133" s="23">
        <f t="shared" si="15"/>
        <v>2124</v>
      </c>
      <c r="C133" s="2"/>
      <c r="E133" s="23">
        <f t="shared" si="16"/>
        <v>2124</v>
      </c>
      <c r="F133" s="2"/>
      <c r="G133" s="2"/>
      <c r="I133" s="21" t="str">
        <f t="shared" si="11"/>
        <v/>
      </c>
      <c r="J133" s="17" t="str">
        <f t="shared" si="12"/>
        <v/>
      </c>
      <c r="K133" s="21" t="str">
        <f t="shared" si="13"/>
        <v/>
      </c>
      <c r="L133" s="21" t="str">
        <f t="shared" si="17"/>
        <v/>
      </c>
      <c r="O133" s="2"/>
    </row>
    <row r="134" spans="2:15" x14ac:dyDescent="0.25">
      <c r="B134" s="23">
        <f t="shared" si="15"/>
        <v>2125</v>
      </c>
      <c r="C134" s="2"/>
      <c r="E134" s="23">
        <f t="shared" si="16"/>
        <v>2125</v>
      </c>
      <c r="F134" s="2"/>
      <c r="G134" s="2"/>
      <c r="I134" s="21" t="str">
        <f t="shared" si="11"/>
        <v/>
      </c>
      <c r="J134" s="17" t="str">
        <f t="shared" si="12"/>
        <v/>
      </c>
      <c r="K134" s="21" t="str">
        <f t="shared" si="13"/>
        <v/>
      </c>
      <c r="L134" s="21" t="str">
        <f t="shared" si="17"/>
        <v/>
      </c>
      <c r="O134" s="2"/>
    </row>
    <row r="135" spans="2:15" x14ac:dyDescent="0.25">
      <c r="B135" s="23">
        <f t="shared" si="15"/>
        <v>2126</v>
      </c>
      <c r="C135" s="2"/>
      <c r="E135" s="23">
        <f t="shared" si="16"/>
        <v>2126</v>
      </c>
      <c r="F135" s="2"/>
      <c r="G135" s="2"/>
      <c r="I135" s="21" t="str">
        <f t="shared" si="11"/>
        <v/>
      </c>
      <c r="J135" s="17" t="str">
        <f t="shared" si="12"/>
        <v/>
      </c>
      <c r="K135" s="21" t="str">
        <f t="shared" si="13"/>
        <v/>
      </c>
      <c r="L135" s="21" t="str">
        <f t="shared" si="17"/>
        <v/>
      </c>
      <c r="O135" s="2"/>
    </row>
    <row r="136" spans="2:15" x14ac:dyDescent="0.25">
      <c r="B136" s="23">
        <f t="shared" si="15"/>
        <v>2127</v>
      </c>
      <c r="C136" s="2"/>
      <c r="E136" s="23">
        <f t="shared" si="16"/>
        <v>2127</v>
      </c>
      <c r="F136" s="2"/>
      <c r="G136" s="2"/>
      <c r="I136" s="21" t="str">
        <f t="shared" si="11"/>
        <v/>
      </c>
      <c r="J136" s="17" t="str">
        <f t="shared" si="12"/>
        <v/>
      </c>
      <c r="K136" s="21" t="str">
        <f t="shared" si="13"/>
        <v/>
      </c>
      <c r="L136" s="21" t="str">
        <f t="shared" si="17"/>
        <v/>
      </c>
      <c r="O136" s="2"/>
    </row>
    <row r="137" spans="2:15" x14ac:dyDescent="0.25">
      <c r="B137" s="23">
        <f t="shared" si="15"/>
        <v>2128</v>
      </c>
      <c r="C137" s="2"/>
      <c r="E137" s="23">
        <f t="shared" si="16"/>
        <v>2128</v>
      </c>
      <c r="F137" s="2"/>
      <c r="G137" s="2"/>
      <c r="I137" s="21" t="str">
        <f t="shared" si="11"/>
        <v/>
      </c>
      <c r="J137" s="17" t="str">
        <f t="shared" si="12"/>
        <v/>
      </c>
      <c r="K137" s="21" t="str">
        <f t="shared" si="13"/>
        <v/>
      </c>
      <c r="L137" s="21" t="str">
        <f t="shared" si="17"/>
        <v/>
      </c>
      <c r="O137" s="2"/>
    </row>
    <row r="138" spans="2:15" x14ac:dyDescent="0.25">
      <c r="B138" s="23">
        <f t="shared" si="15"/>
        <v>2129</v>
      </c>
      <c r="C138" s="2"/>
      <c r="E138" s="23">
        <f t="shared" si="16"/>
        <v>2129</v>
      </c>
      <c r="F138" s="2"/>
      <c r="G138" s="2"/>
      <c r="I138" s="21" t="str">
        <f t="shared" si="11"/>
        <v/>
      </c>
      <c r="J138" s="17" t="str">
        <f t="shared" si="12"/>
        <v/>
      </c>
      <c r="K138" s="21" t="str">
        <f t="shared" si="13"/>
        <v/>
      </c>
      <c r="L138" s="21" t="str">
        <f t="shared" si="17"/>
        <v/>
      </c>
      <c r="O138" s="2"/>
    </row>
    <row r="139" spans="2:15" x14ac:dyDescent="0.25">
      <c r="B139" s="23">
        <f t="shared" si="15"/>
        <v>2130</v>
      </c>
      <c r="C139" s="2"/>
      <c r="E139" s="23">
        <f t="shared" si="16"/>
        <v>2130</v>
      </c>
      <c r="F139" s="2"/>
      <c r="G139" s="2"/>
      <c r="I139" s="21" t="str">
        <f t="shared" si="11"/>
        <v/>
      </c>
      <c r="J139" s="17" t="str">
        <f t="shared" si="12"/>
        <v/>
      </c>
      <c r="K139" s="21" t="str">
        <f t="shared" si="13"/>
        <v/>
      </c>
      <c r="L139" s="21" t="str">
        <f t="shared" si="17"/>
        <v/>
      </c>
      <c r="O139" s="2"/>
    </row>
    <row r="140" spans="2:15" x14ac:dyDescent="0.25">
      <c r="B140" s="23">
        <f t="shared" si="15"/>
        <v>2131</v>
      </c>
      <c r="C140" s="2"/>
      <c r="E140" s="23">
        <f t="shared" si="16"/>
        <v>2131</v>
      </c>
      <c r="F140" s="2"/>
      <c r="G140" s="2"/>
      <c r="I140" s="21" t="str">
        <f t="shared" si="11"/>
        <v/>
      </c>
      <c r="J140" s="17" t="str">
        <f t="shared" si="12"/>
        <v/>
      </c>
      <c r="K140" s="21" t="str">
        <f t="shared" si="13"/>
        <v/>
      </c>
      <c r="L140" s="21" t="str">
        <f t="shared" si="17"/>
        <v/>
      </c>
      <c r="O140" s="2"/>
    </row>
    <row r="141" spans="2:15" x14ac:dyDescent="0.25">
      <c r="B141" s="23">
        <f t="shared" si="15"/>
        <v>2132</v>
      </c>
      <c r="C141" s="2"/>
      <c r="E141" s="23">
        <f t="shared" si="16"/>
        <v>2132</v>
      </c>
      <c r="F141" s="2"/>
      <c r="G141" s="2"/>
      <c r="I141" s="21" t="str">
        <f t="shared" si="11"/>
        <v/>
      </c>
      <c r="J141" s="17" t="str">
        <f t="shared" si="12"/>
        <v/>
      </c>
      <c r="K141" s="21" t="str">
        <f t="shared" si="13"/>
        <v/>
      </c>
      <c r="L141" s="21" t="str">
        <f t="shared" si="17"/>
        <v/>
      </c>
      <c r="O141" s="2"/>
    </row>
    <row r="142" spans="2:15" x14ac:dyDescent="0.25">
      <c r="B142" s="23">
        <f t="shared" si="15"/>
        <v>2133</v>
      </c>
      <c r="C142" s="2"/>
      <c r="E142" s="23">
        <f t="shared" si="16"/>
        <v>2133</v>
      </c>
      <c r="F142" s="2"/>
      <c r="G142" s="2"/>
      <c r="I142" s="21" t="str">
        <f t="shared" si="11"/>
        <v/>
      </c>
      <c r="J142" s="17" t="str">
        <f t="shared" si="12"/>
        <v/>
      </c>
      <c r="K142" s="21" t="str">
        <f t="shared" si="13"/>
        <v/>
      </c>
      <c r="L142" s="21" t="str">
        <f t="shared" si="17"/>
        <v/>
      </c>
      <c r="O142" s="2"/>
    </row>
    <row r="143" spans="2:15" x14ac:dyDescent="0.25">
      <c r="B143" s="23">
        <f t="shared" si="15"/>
        <v>2134</v>
      </c>
      <c r="C143" s="2"/>
      <c r="E143" s="23">
        <f t="shared" si="16"/>
        <v>2134</v>
      </c>
      <c r="F143" s="2"/>
      <c r="G143" s="2"/>
      <c r="I143" s="21" t="str">
        <f t="shared" si="11"/>
        <v/>
      </c>
      <c r="J143" s="17" t="str">
        <f t="shared" si="12"/>
        <v/>
      </c>
      <c r="K143" s="21" t="str">
        <f t="shared" si="13"/>
        <v/>
      </c>
      <c r="L143" s="21" t="str">
        <f t="shared" si="17"/>
        <v/>
      </c>
      <c r="O143" s="2"/>
    </row>
    <row r="144" spans="2:15" x14ac:dyDescent="0.25">
      <c r="B144" s="23">
        <f t="shared" si="15"/>
        <v>2135</v>
      </c>
      <c r="C144" s="2"/>
      <c r="E144" s="23">
        <f t="shared" si="16"/>
        <v>2135</v>
      </c>
      <c r="F144" s="2"/>
      <c r="G144" s="2"/>
      <c r="I144" s="21" t="str">
        <f t="shared" si="11"/>
        <v/>
      </c>
      <c r="J144" s="17" t="str">
        <f t="shared" si="12"/>
        <v/>
      </c>
      <c r="K144" s="21" t="str">
        <f t="shared" si="13"/>
        <v/>
      </c>
      <c r="L144" s="21" t="str">
        <f t="shared" si="17"/>
        <v/>
      </c>
      <c r="O144" s="2"/>
    </row>
    <row r="145" spans="9:12" x14ac:dyDescent="0.25">
      <c r="I145" s="21"/>
      <c r="J145" s="21"/>
      <c r="K145" s="21"/>
      <c r="L145" s="21"/>
    </row>
    <row r="146" spans="9:12" x14ac:dyDescent="0.25">
      <c r="I146" s="21"/>
      <c r="J146" s="21"/>
      <c r="K146" s="21"/>
      <c r="L146" s="21"/>
    </row>
  </sheetData>
  <sheetProtection selectLockedCells="1"/>
  <conditionalFormatting sqref="C21 C25:C144 F89:G144 F25:F88">
    <cfRule type="cellIs" dxfId="34" priority="4" stopIfTrue="1" operator="greaterThan">
      <formula>0</formula>
    </cfRule>
  </conditionalFormatting>
  <conditionalFormatting sqref="G25:G88">
    <cfRule type="cellIs" dxfId="33" priority="3" stopIfTrue="1" operator="greaterThan">
      <formula>0</formula>
    </cfRule>
  </conditionalFormatting>
  <conditionalFormatting sqref="O89:O144">
    <cfRule type="cellIs" dxfId="32" priority="2" stopIfTrue="1" operator="greaterThan">
      <formula>0</formula>
    </cfRule>
  </conditionalFormatting>
  <conditionalFormatting sqref="O25:O88">
    <cfRule type="cellIs" dxfId="31" priority="1" stopIfTrue="1" operator="greaterThan">
      <formula>0</formula>
    </cfRule>
  </conditionalFormatting>
  <dataValidations count="4"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decimal" errorStyle="warning" operator="lessThan" allowBlank="1" showErrorMessage="1" errorTitle="Fejlindtastning" error="En betaling skal indtastes som negativ" sqref="C21 C25:C144 F25:G144 O25:O144">
      <formula1>0</formula1>
    </dataValidation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6"/>
  <sheetViews>
    <sheetView zoomScale="70" zoomScaleNormal="70" workbookViewId="0">
      <selection activeCell="O25" sqref="O25"/>
    </sheetView>
  </sheetViews>
  <sheetFormatPr defaultRowHeight="15" x14ac:dyDescent="0.25"/>
  <cols>
    <col min="1" max="1" width="9.140625" style="4"/>
    <col min="2" max="2" width="70.7109375" style="4" customWidth="1"/>
    <col min="3" max="3" width="25" style="4" customWidth="1"/>
    <col min="4" max="4" width="8.140625" style="4" customWidth="1"/>
    <col min="5" max="5" width="43.5703125" style="4" customWidth="1"/>
    <col min="6" max="6" width="29" style="4" customWidth="1"/>
    <col min="7" max="7" width="26" style="4" customWidth="1"/>
    <col min="8" max="8" width="19.85546875" style="4" hidden="1" customWidth="1"/>
    <col min="9" max="9" width="43.28515625" style="4" hidden="1" customWidth="1"/>
    <col min="10" max="10" width="45.28515625" style="4" hidden="1" customWidth="1"/>
    <col min="11" max="11" width="54.28515625" style="4" hidden="1" customWidth="1"/>
    <col min="12" max="12" width="43.42578125" style="4" hidden="1" customWidth="1"/>
    <col min="13" max="14" width="0" style="4" hidden="1" customWidth="1"/>
    <col min="15" max="15" width="28.7109375" style="4" customWidth="1"/>
    <col min="16" max="16384" width="9.140625" style="4"/>
  </cols>
  <sheetData>
    <row r="2" spans="1:15" x14ac:dyDescent="0.25">
      <c r="B2" s="5" t="s">
        <v>3</v>
      </c>
      <c r="C2" s="6"/>
      <c r="D2" s="6"/>
      <c r="E2" s="6"/>
      <c r="F2" s="6"/>
      <c r="G2" s="7"/>
      <c r="O2" s="7"/>
    </row>
    <row r="3" spans="1:15" x14ac:dyDescent="0.25">
      <c r="B3" s="6" t="s">
        <v>15</v>
      </c>
      <c r="C3" s="6"/>
      <c r="D3" s="6"/>
      <c r="E3" s="6"/>
      <c r="F3" s="6"/>
      <c r="G3" s="6"/>
      <c r="O3" s="6"/>
    </row>
    <row r="4" spans="1:15" x14ac:dyDescent="0.25">
      <c r="B4" s="6" t="s">
        <v>16</v>
      </c>
      <c r="C4" s="6"/>
      <c r="D4" s="6"/>
      <c r="E4" s="6"/>
      <c r="F4" s="6"/>
      <c r="G4" s="6"/>
      <c r="O4" s="6"/>
    </row>
    <row r="5" spans="1:15" x14ac:dyDescent="0.25">
      <c r="A5" s="8"/>
      <c r="B5" s="6" t="s">
        <v>17</v>
      </c>
      <c r="C5" s="6"/>
      <c r="D5" s="6"/>
      <c r="E5" s="6"/>
      <c r="F5" s="6"/>
      <c r="G5" s="6"/>
      <c r="O5" s="6"/>
    </row>
    <row r="6" spans="1:15" x14ac:dyDescent="0.25">
      <c r="A6" s="8"/>
      <c r="B6" s="6"/>
      <c r="C6" s="6"/>
      <c r="D6" s="6"/>
      <c r="E6" s="6"/>
      <c r="F6" s="6"/>
      <c r="G6" s="6"/>
      <c r="O6" s="6"/>
    </row>
    <row r="7" spans="1:15" x14ac:dyDescent="0.25">
      <c r="A7" s="8"/>
    </row>
    <row r="8" spans="1:15" ht="18.75" x14ac:dyDescent="0.3">
      <c r="A8" s="8"/>
      <c r="B8" s="9" t="s">
        <v>1</v>
      </c>
      <c r="C8" s="8"/>
      <c r="D8" s="8"/>
      <c r="E8" s="10" t="s">
        <v>2</v>
      </c>
      <c r="F8" s="11"/>
      <c r="G8" s="12"/>
      <c r="H8" s="13"/>
    </row>
    <row r="9" spans="1:15" ht="15.75" thickBot="1" x14ac:dyDescent="0.3">
      <c r="F9" s="14"/>
    </row>
    <row r="10" spans="1:15" ht="33" customHeight="1" thickBot="1" x14ac:dyDescent="0.3">
      <c r="B10" s="15" t="s">
        <v>5</v>
      </c>
      <c r="C10" s="1">
        <v>3.5000000000000003E-2</v>
      </c>
      <c r="E10" s="25" t="s">
        <v>10</v>
      </c>
      <c r="F10" s="24">
        <f>IF(SUM($C$21:$C$144)&lt;0,($M$24*SUM($K$25:$K$144)/(1-(1+$M$24)^(-($C$19-$C$18+1)))),"")</f>
        <v>-2724006.4028557395</v>
      </c>
    </row>
    <row r="11" spans="1:15" ht="35.25" customHeight="1" thickBot="1" x14ac:dyDescent="0.3">
      <c r="E11" s="25" t="s">
        <v>11</v>
      </c>
      <c r="F11" s="24">
        <f>IF(SUM($F$25:$G$144)&lt;0,($C$10*SUM($L$25:$L$144)/(1-(1+$C$10)^(-($F$19-$F$18+1)))),"")</f>
        <v>-731108.05956039601</v>
      </c>
    </row>
    <row r="13" spans="1:15" x14ac:dyDescent="0.25">
      <c r="E13" s="13" t="s">
        <v>4</v>
      </c>
      <c r="F13" s="13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5" ht="18.75" x14ac:dyDescent="0.3">
      <c r="B16" s="9" t="s">
        <v>0</v>
      </c>
      <c r="E16" s="9" t="s">
        <v>12</v>
      </c>
      <c r="J16" s="16"/>
    </row>
    <row r="17" spans="2:15" ht="15.75" thickBot="1" x14ac:dyDescent="0.3">
      <c r="J17" s="16"/>
    </row>
    <row r="18" spans="2:15" ht="15.75" thickBot="1" x14ac:dyDescent="0.3">
      <c r="B18" s="15" t="s">
        <v>6</v>
      </c>
      <c r="C18" s="3">
        <v>2016</v>
      </c>
      <c r="E18" s="15" t="s">
        <v>6</v>
      </c>
      <c r="F18" s="3">
        <v>2016</v>
      </c>
      <c r="J18" s="16"/>
      <c r="L18" s="17" t="str">
        <f xml:space="preserve"> IF($E18&gt;=$F$18,IF($E18&lt;=$F$19,SUM($F18:$G18),""),"")</f>
        <v/>
      </c>
    </row>
    <row r="19" spans="2:15" ht="15.75" thickBot="1" x14ac:dyDescent="0.3">
      <c r="B19" s="15" t="s">
        <v>7</v>
      </c>
      <c r="C19" s="3">
        <v>2090</v>
      </c>
      <c r="D19" s="14"/>
      <c r="E19" s="15" t="s">
        <v>7</v>
      </c>
      <c r="F19" s="3">
        <v>2079</v>
      </c>
      <c r="I19" s="16"/>
      <c r="J19" s="16"/>
      <c r="L19" s="17" t="str">
        <f xml:space="preserve"> IF($E19&gt;=$F$18,IF($E19&lt;=$F$19,SUM($F19:$G19),""),"")</f>
        <v/>
      </c>
    </row>
    <row r="20" spans="2:15" ht="15.75" thickBot="1" x14ac:dyDescent="0.3">
      <c r="B20" s="8"/>
      <c r="D20" s="14"/>
      <c r="E20" s="8"/>
      <c r="F20" s="8"/>
      <c r="I20" s="16"/>
      <c r="J20" s="16"/>
    </row>
    <row r="21" spans="2:15" ht="15.75" thickBot="1" x14ac:dyDescent="0.3">
      <c r="B21" s="15" t="s">
        <v>20</v>
      </c>
      <c r="C21" s="2">
        <v>-60000000</v>
      </c>
      <c r="D21" s="14"/>
      <c r="E21" s="8"/>
      <c r="F21" s="8"/>
      <c r="I21" s="16"/>
      <c r="J21" s="16"/>
    </row>
    <row r="22" spans="2:15" x14ac:dyDescent="0.25">
      <c r="B22" s="8"/>
      <c r="D22" s="14"/>
      <c r="E22" s="8"/>
      <c r="F22" s="8"/>
      <c r="I22" s="16"/>
      <c r="J22" s="16"/>
    </row>
    <row r="23" spans="2:15" ht="15.75" thickBot="1" x14ac:dyDescent="0.3"/>
    <row r="24" spans="2:15" ht="47.25" customHeight="1" thickBot="1" x14ac:dyDescent="0.3">
      <c r="B24" s="15" t="s">
        <v>18</v>
      </c>
      <c r="C24" s="18" t="s">
        <v>22</v>
      </c>
      <c r="D24" s="26"/>
      <c r="E24" s="25" t="s">
        <v>19</v>
      </c>
      <c r="F24" s="18" t="s">
        <v>23</v>
      </c>
      <c r="G24" s="18" t="s">
        <v>24</v>
      </c>
      <c r="I24" s="4" t="s">
        <v>14</v>
      </c>
      <c r="J24" s="4" t="s">
        <v>13</v>
      </c>
      <c r="K24" s="19" t="s">
        <v>8</v>
      </c>
      <c r="L24" s="19" t="s">
        <v>9</v>
      </c>
      <c r="M24" s="27">
        <v>3.5000000000000003E-2</v>
      </c>
      <c r="N24" s="4" t="s">
        <v>21</v>
      </c>
      <c r="O24" s="18" t="s">
        <v>25</v>
      </c>
    </row>
    <row r="25" spans="2:15" x14ac:dyDescent="0.25">
      <c r="B25" s="22">
        <v>2016</v>
      </c>
      <c r="C25" s="2">
        <v>-300000</v>
      </c>
      <c r="E25" s="22">
        <v>2016</v>
      </c>
      <c r="F25" s="2">
        <v>-895460.37206133897</v>
      </c>
      <c r="G25" s="2">
        <v>-89500</v>
      </c>
      <c r="H25" s="20"/>
      <c r="I25" s="21">
        <f xml:space="preserve"> IF($B25=$C$18,$C$21,"")</f>
        <v>-60000000</v>
      </c>
      <c r="J25" s="17">
        <f xml:space="preserve"> IF($B25&gt;=$C$18,IF($B25&lt;=$C$19,$C25,""),"")</f>
        <v>-300000</v>
      </c>
      <c r="K25" s="21">
        <f xml:space="preserve"> IF(SUM($I25:$J25)/((1+$C$10)^($B25-$C$18))&lt;0,SUM($I25:$J25)/((1+$C$10)^($B25-$C$18)),"")</f>
        <v>-60300000</v>
      </c>
      <c r="L25" s="21">
        <f t="shared" ref="L25:L56" si="0" xml:space="preserve"> IF($E25&gt;=$F$18,IF($E25&lt;=$F$19,IF(SUM($F25:$G25)/((1+$C$10)^($E25-$F$18))&lt;0,SUM($F25:$G25)/((1+$C$10)^($E25-$F$18)),""),""),"")</f>
        <v>-984960.37206133897</v>
      </c>
      <c r="O25" s="2">
        <f>SUM(F25:G25)</f>
        <v>-984960.37206133897</v>
      </c>
    </row>
    <row r="26" spans="2:15" x14ac:dyDescent="0.25">
      <c r="B26" s="23">
        <f>B25+1</f>
        <v>2017</v>
      </c>
      <c r="C26" s="2">
        <v>-304499.99999999994</v>
      </c>
      <c r="E26" s="23">
        <f t="shared" ref="E26:E89" si="1">E25+1</f>
        <v>2017</v>
      </c>
      <c r="F26" s="2">
        <v>-895460.37206133897</v>
      </c>
      <c r="G26" s="2">
        <v>-90842.499999999985</v>
      </c>
      <c r="H26" s="20"/>
      <c r="I26" s="21" t="str">
        <f t="shared" ref="I26:I89" si="2" xml:space="preserve"> IF($B26=$C$18,$C$21,"")</f>
        <v/>
      </c>
      <c r="J26" s="17">
        <f t="shared" ref="J26:J89" si="3" xml:space="preserve"> IF($B26&gt;=$C$18,IF($B26&lt;=$C$19,$C26,""),"")</f>
        <v>-304499.99999999994</v>
      </c>
      <c r="K26" s="21">
        <f t="shared" ref="K26:K89" si="4" xml:space="preserve"> IF(SUM($I26:$J26)/((1+$C$10)^($B26-$C$18))&lt;0,SUM($I26:$J26)/((1+$C$10)^($B26-$C$18)),"")</f>
        <v>-294202.89855072461</v>
      </c>
      <c r="L26" s="21">
        <f t="shared" si="0"/>
        <v>-952949.63484187343</v>
      </c>
      <c r="O26" s="2">
        <f t="shared" ref="O26:O88" si="5">SUM(F26:G26)</f>
        <v>-986302.87206133897</v>
      </c>
    </row>
    <row r="27" spans="2:15" x14ac:dyDescent="0.25">
      <c r="B27" s="23">
        <f t="shared" ref="B27:B90" si="6">B26+1</f>
        <v>2018</v>
      </c>
      <c r="C27" s="2">
        <v>-309067.49999999988</v>
      </c>
      <c r="E27" s="23">
        <f t="shared" si="1"/>
        <v>2018</v>
      </c>
      <c r="F27" s="2">
        <v>-895460.37206133897</v>
      </c>
      <c r="G27" s="2">
        <v>-92205.137499999983</v>
      </c>
      <c r="H27" s="20"/>
      <c r="I27" s="21" t="str">
        <f t="shared" si="2"/>
        <v/>
      </c>
      <c r="J27" s="17">
        <f t="shared" si="3"/>
        <v>-309067.49999999988</v>
      </c>
      <c r="K27" s="21">
        <f t="shared" si="4"/>
        <v>-288517.81838549318</v>
      </c>
      <c r="L27" s="21">
        <f t="shared" si="0"/>
        <v>-921996.32155834581</v>
      </c>
      <c r="O27" s="2">
        <f t="shared" si="5"/>
        <v>-987665.50956133893</v>
      </c>
    </row>
    <row r="28" spans="2:15" x14ac:dyDescent="0.25">
      <c r="B28" s="23">
        <f t="shared" si="6"/>
        <v>2019</v>
      </c>
      <c r="C28" s="2">
        <v>-313703.51249999984</v>
      </c>
      <c r="E28" s="23">
        <f t="shared" si="1"/>
        <v>2019</v>
      </c>
      <c r="F28" s="2">
        <v>-895460.37206133897</v>
      </c>
      <c r="G28" s="2">
        <v>-93588.214562499968</v>
      </c>
      <c r="H28" s="20"/>
      <c r="I28" s="21" t="str">
        <f t="shared" si="2"/>
        <v/>
      </c>
      <c r="J28" s="17">
        <f t="shared" si="3"/>
        <v>-313703.51249999984</v>
      </c>
      <c r="K28" s="21">
        <f t="shared" si="4"/>
        <v>-282942.59484181216</v>
      </c>
      <c r="L28" s="21">
        <f t="shared" si="0"/>
        <v>-892065.1582566388</v>
      </c>
      <c r="O28" s="2">
        <f t="shared" si="5"/>
        <v>-989048.58662383899</v>
      </c>
    </row>
    <row r="29" spans="2:15" x14ac:dyDescent="0.25">
      <c r="B29" s="23">
        <f t="shared" si="6"/>
        <v>2020</v>
      </c>
      <c r="C29" s="2">
        <v>-318409.0651874998</v>
      </c>
      <c r="E29" s="23">
        <f t="shared" si="1"/>
        <v>2020</v>
      </c>
      <c r="F29" s="2">
        <v>-895460.37206133897</v>
      </c>
      <c r="G29" s="2">
        <v>-94992.037780937462</v>
      </c>
      <c r="H29" s="20"/>
      <c r="I29" s="21" t="str">
        <f t="shared" si="2"/>
        <v/>
      </c>
      <c r="J29" s="17">
        <f t="shared" si="3"/>
        <v>-318409.0651874998</v>
      </c>
      <c r="K29" s="21">
        <f t="shared" si="4"/>
        <v>-277475.10508641478</v>
      </c>
      <c r="L29" s="21">
        <f t="shared" si="0"/>
        <v>-863122.05446237279</v>
      </c>
      <c r="O29" s="2">
        <f t="shared" si="5"/>
        <v>-990452.40984227648</v>
      </c>
    </row>
    <row r="30" spans="2:15" x14ac:dyDescent="0.25">
      <c r="B30" s="23">
        <f t="shared" si="6"/>
        <v>2021</v>
      </c>
      <c r="C30" s="2">
        <v>-323185.20116531226</v>
      </c>
      <c r="E30" s="23">
        <f t="shared" si="1"/>
        <v>2021</v>
      </c>
      <c r="F30" s="2">
        <v>-895460.37206133897</v>
      </c>
      <c r="G30" s="2">
        <v>-96416.918347651517</v>
      </c>
      <c r="H30" s="20"/>
      <c r="I30" s="21" t="str">
        <f t="shared" si="2"/>
        <v/>
      </c>
      <c r="J30" s="17">
        <f t="shared" si="3"/>
        <v>-323185.20116531226</v>
      </c>
      <c r="K30" s="21">
        <f t="shared" si="4"/>
        <v>-272113.26730696717</v>
      </c>
      <c r="L30" s="21">
        <f t="shared" si="0"/>
        <v>-835134.06334070978</v>
      </c>
      <c r="O30" s="2">
        <f t="shared" si="5"/>
        <v>-991877.29040899046</v>
      </c>
    </row>
    <row r="31" spans="2:15" x14ac:dyDescent="0.25">
      <c r="B31" s="23">
        <f t="shared" si="6"/>
        <v>2022</v>
      </c>
      <c r="C31" s="2">
        <v>-328032.9791827919</v>
      </c>
      <c r="E31" s="23">
        <f t="shared" si="1"/>
        <v>2022</v>
      </c>
      <c r="F31" s="2">
        <v>-895460.37206133897</v>
      </c>
      <c r="G31" s="2">
        <v>-97863.172122866279</v>
      </c>
      <c r="H31" s="20"/>
      <c r="I31" s="21" t="str">
        <f t="shared" si="2"/>
        <v/>
      </c>
      <c r="J31" s="17">
        <f t="shared" si="3"/>
        <v>-328032.9791827919</v>
      </c>
      <c r="K31" s="21">
        <f t="shared" si="4"/>
        <v>-266855.03991939285</v>
      </c>
      <c r="L31" s="21">
        <f t="shared" si="0"/>
        <v>-808069.34319991153</v>
      </c>
      <c r="O31" s="2">
        <f t="shared" si="5"/>
        <v>-993323.54418420524</v>
      </c>
    </row>
    <row r="32" spans="2:15" x14ac:dyDescent="0.25">
      <c r="B32" s="23">
        <f t="shared" si="6"/>
        <v>2023</v>
      </c>
      <c r="C32" s="2">
        <v>-332953.47387053375</v>
      </c>
      <c r="E32" s="23">
        <f t="shared" si="1"/>
        <v>2023</v>
      </c>
      <c r="F32" s="2">
        <v>-895460.37206133897</v>
      </c>
      <c r="G32" s="2">
        <v>-99331.119704709257</v>
      </c>
      <c r="H32" s="20"/>
      <c r="I32" s="21" t="str">
        <f t="shared" si="2"/>
        <v/>
      </c>
      <c r="J32" s="17">
        <f t="shared" si="3"/>
        <v>-332953.47387053375</v>
      </c>
      <c r="K32" s="21">
        <f t="shared" si="4"/>
        <v>-261698.42079051569</v>
      </c>
      <c r="L32" s="21">
        <f t="shared" si="0"/>
        <v>-781897.12029328581</v>
      </c>
      <c r="O32" s="2">
        <f t="shared" si="5"/>
        <v>-994791.49176604825</v>
      </c>
    </row>
    <row r="33" spans="2:15" x14ac:dyDescent="0.25">
      <c r="B33" s="23">
        <f t="shared" si="6"/>
        <v>2024</v>
      </c>
      <c r="C33" s="2">
        <v>-337947.7759785917</v>
      </c>
      <c r="E33" s="23">
        <f t="shared" si="1"/>
        <v>2024</v>
      </c>
      <c r="F33" s="2">
        <v>-895460.37206133897</v>
      </c>
      <c r="G33" s="2">
        <v>-100821.08650027988</v>
      </c>
      <c r="H33" s="20"/>
      <c r="I33" s="21" t="str">
        <f t="shared" si="2"/>
        <v/>
      </c>
      <c r="J33" s="17">
        <f t="shared" si="3"/>
        <v>-337947.7759785917</v>
      </c>
      <c r="K33" s="21">
        <f t="shared" si="4"/>
        <v>-256641.44647572315</v>
      </c>
      <c r="L33" s="21">
        <f t="shared" si="0"/>
        <v>-756587.65287567489</v>
      </c>
      <c r="O33" s="2">
        <f t="shared" si="5"/>
        <v>-996281.45856161881</v>
      </c>
    </row>
    <row r="34" spans="2:15" x14ac:dyDescent="0.25">
      <c r="B34" s="23">
        <f t="shared" si="6"/>
        <v>2025</v>
      </c>
      <c r="C34" s="2">
        <v>-343016.99261827057</v>
      </c>
      <c r="E34" s="23">
        <f t="shared" si="1"/>
        <v>2025</v>
      </c>
      <c r="F34" s="2">
        <v>-895460.37206133897</v>
      </c>
      <c r="G34" s="2">
        <v>-102333.40279778407</v>
      </c>
      <c r="H34" s="20"/>
      <c r="I34" s="21" t="str">
        <f t="shared" si="2"/>
        <v/>
      </c>
      <c r="J34" s="17">
        <f t="shared" si="3"/>
        <v>-343016.99261827057</v>
      </c>
      <c r="K34" s="21">
        <f t="shared" si="4"/>
        <v>-251682.19147136138</v>
      </c>
      <c r="L34" s="21">
        <f t="shared" si="0"/>
        <v>-732112.19647212932</v>
      </c>
      <c r="O34" s="2">
        <f t="shared" si="5"/>
        <v>-997793.77485912305</v>
      </c>
    </row>
    <row r="35" spans="2:15" x14ac:dyDescent="0.25">
      <c r="B35" s="23">
        <f t="shared" si="6"/>
        <v>2026</v>
      </c>
      <c r="C35" s="2">
        <v>-348162.24750754458</v>
      </c>
      <c r="E35" s="23">
        <f t="shared" si="1"/>
        <v>2026</v>
      </c>
      <c r="F35" s="2">
        <v>-895460.37206133897</v>
      </c>
      <c r="G35" s="2">
        <v>-103868.40383975083</v>
      </c>
      <c r="H35" s="20"/>
      <c r="I35" s="21" t="str">
        <f t="shared" si="2"/>
        <v/>
      </c>
      <c r="J35" s="17">
        <f t="shared" si="3"/>
        <v>-348162.24750754458</v>
      </c>
      <c r="K35" s="21">
        <f t="shared" si="4"/>
        <v>-246818.76748157659</v>
      </c>
      <c r="L35" s="21">
        <f t="shared" si="0"/>
        <v>-708442.9703178393</v>
      </c>
      <c r="O35" s="2">
        <f t="shared" si="5"/>
        <v>-999328.77590108977</v>
      </c>
    </row>
    <row r="36" spans="2:15" x14ac:dyDescent="0.25">
      <c r="B36" s="23">
        <f t="shared" si="6"/>
        <v>2027</v>
      </c>
      <c r="C36" s="2">
        <v>-353384.68122015771</v>
      </c>
      <c r="E36" s="23">
        <f t="shared" si="1"/>
        <v>2027</v>
      </c>
      <c r="F36" s="2">
        <v>-895460.37206133897</v>
      </c>
      <c r="G36" s="2">
        <v>-105426.42989734707</v>
      </c>
      <c r="H36" s="20"/>
      <c r="I36" s="21" t="str">
        <f t="shared" si="2"/>
        <v/>
      </c>
      <c r="J36" s="17">
        <f t="shared" si="3"/>
        <v>-353384.68122015771</v>
      </c>
      <c r="K36" s="21">
        <f t="shared" si="4"/>
        <v>-242049.32269932388</v>
      </c>
      <c r="L36" s="21">
        <f t="shared" si="0"/>
        <v>-685553.12492977723</v>
      </c>
      <c r="O36" s="2">
        <f t="shared" si="5"/>
        <v>-1000886.8019586861</v>
      </c>
    </row>
    <row r="37" spans="2:15" x14ac:dyDescent="0.25">
      <c r="B37" s="23">
        <f t="shared" si="6"/>
        <v>2028</v>
      </c>
      <c r="C37" s="2">
        <v>-358685.45143846003</v>
      </c>
      <c r="E37" s="23">
        <f t="shared" si="1"/>
        <v>2028</v>
      </c>
      <c r="F37" s="2">
        <v>-895460.37206133897</v>
      </c>
      <c r="G37" s="2">
        <v>-107007.82634580726</v>
      </c>
      <c r="H37" s="20"/>
      <c r="I37" s="21" t="str">
        <f t="shared" si="2"/>
        <v/>
      </c>
      <c r="J37" s="17">
        <f t="shared" si="3"/>
        <v>-358685.45143846003</v>
      </c>
      <c r="K37" s="21">
        <f t="shared" si="4"/>
        <v>-237372.04110126928</v>
      </c>
      <c r="L37" s="21">
        <f t="shared" si="0"/>
        <v>-663416.71077184216</v>
      </c>
      <c r="O37" s="2">
        <f t="shared" si="5"/>
        <v>-1002468.1984071463</v>
      </c>
    </row>
    <row r="38" spans="2:15" x14ac:dyDescent="0.25">
      <c r="B38" s="23">
        <f t="shared" si="6"/>
        <v>2029</v>
      </c>
      <c r="C38" s="2">
        <v>-364065.73321003688</v>
      </c>
      <c r="E38" s="23">
        <f t="shared" si="1"/>
        <v>2029</v>
      </c>
      <c r="F38" s="2">
        <v>-895460.37206133897</v>
      </c>
      <c r="G38" s="2">
        <v>-108612.94374099436</v>
      </c>
      <c r="H38" s="20"/>
      <c r="I38" s="21" t="str">
        <f t="shared" si="2"/>
        <v/>
      </c>
      <c r="J38" s="17">
        <f t="shared" si="3"/>
        <v>-364065.73321003688</v>
      </c>
      <c r="K38" s="21">
        <f t="shared" si="4"/>
        <v>-232785.14175631723</v>
      </c>
      <c r="L38" s="21">
        <f t="shared" si="0"/>
        <v>-642008.64797658985</v>
      </c>
      <c r="O38" s="2">
        <f t="shared" si="5"/>
        <v>-1004073.3158023333</v>
      </c>
    </row>
    <row r="39" spans="2:15" x14ac:dyDescent="0.25">
      <c r="B39" s="23">
        <f t="shared" si="6"/>
        <v>2030</v>
      </c>
      <c r="C39" s="2">
        <v>-369526.71920818742</v>
      </c>
      <c r="E39" s="23">
        <f t="shared" si="1"/>
        <v>2030</v>
      </c>
      <c r="F39" s="2">
        <v>-895460.37206133897</v>
      </c>
      <c r="G39" s="2">
        <v>-110242.13789710926</v>
      </c>
      <c r="H39" s="20"/>
      <c r="I39" s="21" t="str">
        <f t="shared" si="2"/>
        <v/>
      </c>
      <c r="J39" s="17">
        <f t="shared" si="3"/>
        <v>-369526.71920818742</v>
      </c>
      <c r="K39" s="21">
        <f t="shared" si="4"/>
        <v>-228286.87814749949</v>
      </c>
      <c r="L39" s="21">
        <f t="shared" si="0"/>
        <v>-621304.6970878737</v>
      </c>
      <c r="O39" s="2">
        <f t="shared" si="5"/>
        <v>-1005702.5099584482</v>
      </c>
    </row>
    <row r="40" spans="2:15" x14ac:dyDescent="0.25">
      <c r="B40" s="23">
        <f t="shared" si="6"/>
        <v>2031</v>
      </c>
      <c r="C40" s="2">
        <v>-375069.61999631021</v>
      </c>
      <c r="E40" s="23">
        <f t="shared" si="1"/>
        <v>2031</v>
      </c>
      <c r="F40" s="2">
        <v>-895460.37206133897</v>
      </c>
      <c r="G40" s="2">
        <v>-111895.76996556589</v>
      </c>
      <c r="H40" s="20"/>
      <c r="I40" s="21" t="str">
        <f t="shared" si="2"/>
        <v/>
      </c>
      <c r="J40" s="17">
        <f t="shared" si="3"/>
        <v>-375069.61999631021</v>
      </c>
      <c r="K40" s="21">
        <f t="shared" si="4"/>
        <v>-223875.5375069681</v>
      </c>
      <c r="L40" s="21">
        <f t="shared" si="0"/>
        <v>-601281.4307899361</v>
      </c>
      <c r="O40" s="2">
        <f t="shared" si="5"/>
        <v>-1007356.1420269049</v>
      </c>
    </row>
    <row r="41" spans="2:15" x14ac:dyDescent="0.25">
      <c r="B41" s="23">
        <f t="shared" si="6"/>
        <v>2032</v>
      </c>
      <c r="C41" s="2">
        <v>-380695.66429625481</v>
      </c>
      <c r="E41" s="23">
        <f t="shared" si="1"/>
        <v>2032</v>
      </c>
      <c r="F41" s="2">
        <v>-895460.37206133897</v>
      </c>
      <c r="G41" s="2">
        <v>-113574.20651504937</v>
      </c>
      <c r="H41" s="20"/>
      <c r="I41" s="21" t="str">
        <f t="shared" si="2"/>
        <v/>
      </c>
      <c r="J41" s="17">
        <f t="shared" si="3"/>
        <v>-380695.66429625481</v>
      </c>
      <c r="K41" s="21">
        <f t="shared" si="4"/>
        <v>-219549.4401638383</v>
      </c>
      <c r="L41" s="21">
        <f t="shared" si="0"/>
        <v>-581916.20658964245</v>
      </c>
      <c r="O41" s="2">
        <f t="shared" si="5"/>
        <v>-1009034.5785763883</v>
      </c>
    </row>
    <row r="42" spans="2:15" x14ac:dyDescent="0.25">
      <c r="B42" s="23">
        <f t="shared" si="6"/>
        <v>2033</v>
      </c>
      <c r="C42" s="2">
        <v>-386406.0992606986</v>
      </c>
      <c r="E42" s="23">
        <f t="shared" si="1"/>
        <v>2033</v>
      </c>
      <c r="F42" s="2">
        <v>-895460.37206133897</v>
      </c>
      <c r="G42" s="2">
        <v>-115277.8196127751</v>
      </c>
      <c r="H42" s="20"/>
      <c r="I42" s="21" t="str">
        <f t="shared" si="2"/>
        <v/>
      </c>
      <c r="J42" s="17">
        <f t="shared" si="3"/>
        <v>-386406.0992606986</v>
      </c>
      <c r="K42" s="21">
        <f t="shared" si="4"/>
        <v>-215306.93890463369</v>
      </c>
      <c r="L42" s="21">
        <f t="shared" si="0"/>
        <v>-563187.14041968656</v>
      </c>
      <c r="O42" s="2">
        <f t="shared" si="5"/>
        <v>-1010738.1916741141</v>
      </c>
    </row>
    <row r="43" spans="2:15" x14ac:dyDescent="0.25">
      <c r="B43" s="23">
        <f t="shared" si="6"/>
        <v>2034</v>
      </c>
      <c r="C43" s="2">
        <v>-392202.19074960903</v>
      </c>
      <c r="E43" s="23">
        <f t="shared" si="1"/>
        <v>2034</v>
      </c>
      <c r="F43" s="2">
        <v>-895460.37206133897</v>
      </c>
      <c r="G43" s="2">
        <v>-117006.98690696672</v>
      </c>
      <c r="H43" s="20"/>
      <c r="I43" s="21" t="str">
        <f t="shared" si="2"/>
        <v/>
      </c>
      <c r="J43" s="17">
        <f t="shared" si="3"/>
        <v>-392202.19074960903</v>
      </c>
      <c r="K43" s="21">
        <f t="shared" si="4"/>
        <v>-211146.41834609004</v>
      </c>
      <c r="L43" s="21">
        <f t="shared" si="0"/>
        <v>-545073.08113167621</v>
      </c>
      <c r="O43" s="2">
        <f t="shared" si="5"/>
        <v>-1012467.3589683056</v>
      </c>
    </row>
    <row r="44" spans="2:15" x14ac:dyDescent="0.25">
      <c r="B44" s="23">
        <f t="shared" si="6"/>
        <v>2035</v>
      </c>
      <c r="C44" s="2">
        <v>-398085.22361085314</v>
      </c>
      <c r="E44" s="23">
        <f t="shared" si="1"/>
        <v>2035</v>
      </c>
      <c r="F44" s="2">
        <v>-895460.37206133897</v>
      </c>
      <c r="G44" s="2">
        <v>-118762.09171057121</v>
      </c>
      <c r="H44" s="20"/>
      <c r="I44" s="21" t="str">
        <f t="shared" si="2"/>
        <v/>
      </c>
      <c r="J44" s="17">
        <f t="shared" si="3"/>
        <v>-398085.22361085314</v>
      </c>
      <c r="K44" s="21">
        <f t="shared" si="4"/>
        <v>-207066.29432007862</v>
      </c>
      <c r="L44" s="21">
        <f t="shared" si="0"/>
        <v>-527553.585849058</v>
      </c>
      <c r="O44" s="2">
        <f t="shared" si="5"/>
        <v>-1014222.4637719102</v>
      </c>
    </row>
    <row r="45" spans="2:15" x14ac:dyDescent="0.25">
      <c r="B45" s="23">
        <f t="shared" si="6"/>
        <v>2036</v>
      </c>
      <c r="C45" s="2">
        <v>-404056.50196501589</v>
      </c>
      <c r="E45" s="23">
        <f t="shared" si="1"/>
        <v>2036</v>
      </c>
      <c r="F45" s="2">
        <v>-895460.37206133897</v>
      </c>
      <c r="G45" s="2">
        <v>-120543.52308622978</v>
      </c>
      <c r="H45" s="20"/>
      <c r="I45" s="21" t="str">
        <f t="shared" si="2"/>
        <v/>
      </c>
      <c r="J45" s="17">
        <f t="shared" si="3"/>
        <v>-404056.50196501589</v>
      </c>
      <c r="K45" s="21">
        <f t="shared" si="4"/>
        <v>-203065.01327041528</v>
      </c>
      <c r="L45" s="21">
        <f t="shared" si="0"/>
        <v>-510608.8961508603</v>
      </c>
      <c r="O45" s="2">
        <f t="shared" si="5"/>
        <v>-1016003.8951475688</v>
      </c>
    </row>
    <row r="46" spans="2:15" x14ac:dyDescent="0.25">
      <c r="B46" s="23">
        <f t="shared" si="6"/>
        <v>2037</v>
      </c>
      <c r="C46" s="2">
        <v>-410117.34949449112</v>
      </c>
      <c r="E46" s="23">
        <f t="shared" si="1"/>
        <v>2037</v>
      </c>
      <c r="F46" s="2">
        <v>-895460.37206133897</v>
      </c>
      <c r="G46" s="2">
        <v>-122351.67593252321</v>
      </c>
      <c r="H46" s="20"/>
      <c r="I46" s="21" t="str">
        <f t="shared" si="2"/>
        <v/>
      </c>
      <c r="J46" s="17">
        <f t="shared" si="3"/>
        <v>-410117.34949449112</v>
      </c>
      <c r="K46" s="21">
        <f t="shared" si="4"/>
        <v>-199141.05166132515</v>
      </c>
      <c r="L46" s="21">
        <f t="shared" si="0"/>
        <v>-494219.91505820816</v>
      </c>
      <c r="O46" s="2">
        <f t="shared" si="5"/>
        <v>-1017812.0479938622</v>
      </c>
    </row>
    <row r="47" spans="2:15" x14ac:dyDescent="0.25">
      <c r="B47" s="23">
        <f t="shared" si="6"/>
        <v>2038</v>
      </c>
      <c r="C47" s="2">
        <v>-416269.10973690846</v>
      </c>
      <c r="E47" s="23">
        <f t="shared" si="1"/>
        <v>2038</v>
      </c>
      <c r="F47" s="2">
        <v>-895460.37206133897</v>
      </c>
      <c r="G47" s="2">
        <v>-124186.95107151105</v>
      </c>
      <c r="H47" s="20"/>
      <c r="I47" s="21" t="str">
        <f t="shared" si="2"/>
        <v/>
      </c>
      <c r="J47" s="17">
        <f t="shared" si="3"/>
        <v>-416269.10973690846</v>
      </c>
      <c r="K47" s="21">
        <f t="shared" si="4"/>
        <v>-195292.91539733819</v>
      </c>
      <c r="L47" s="21">
        <f t="shared" si="0"/>
        <v>-478368.18479651457</v>
      </c>
      <c r="O47" s="2">
        <f t="shared" si="5"/>
        <v>-1019647.32313285</v>
      </c>
    </row>
    <row r="48" spans="2:15" x14ac:dyDescent="0.25">
      <c r="B48" s="23">
        <f t="shared" si="6"/>
        <v>2039</v>
      </c>
      <c r="C48" s="2">
        <v>-422513.14638296206</v>
      </c>
      <c r="E48" s="23">
        <f t="shared" si="1"/>
        <v>2039</v>
      </c>
      <c r="F48" s="2">
        <v>-895460.37206133897</v>
      </c>
      <c r="G48" s="2">
        <v>-126049.7553375837</v>
      </c>
      <c r="H48" s="20"/>
      <c r="I48" s="21" t="str">
        <f t="shared" si="2"/>
        <v/>
      </c>
      <c r="J48" s="17">
        <f t="shared" si="3"/>
        <v>-422513.14638296206</v>
      </c>
      <c r="K48" s="21">
        <f t="shared" si="4"/>
        <v>-191519.13925439445</v>
      </c>
      <c r="L48" s="21">
        <f t="shared" si="0"/>
        <v>-463035.86530716682</v>
      </c>
      <c r="O48" s="2">
        <f t="shared" si="5"/>
        <v>-1021510.1273989227</v>
      </c>
    </row>
    <row r="49" spans="2:15" x14ac:dyDescent="0.25">
      <c r="B49" s="23">
        <f t="shared" si="6"/>
        <v>2040</v>
      </c>
      <c r="C49" s="2">
        <v>-428850.84357870644</v>
      </c>
      <c r="E49" s="23">
        <f t="shared" si="1"/>
        <v>2040</v>
      </c>
      <c r="F49" s="2">
        <v>-895460.37206133897</v>
      </c>
      <c r="G49" s="2">
        <v>-127940.50166764745</v>
      </c>
      <c r="H49" s="20"/>
      <c r="I49" s="21" t="str">
        <f t="shared" si="2"/>
        <v/>
      </c>
      <c r="J49" s="17">
        <f t="shared" si="3"/>
        <v>-428850.84357870644</v>
      </c>
      <c r="K49" s="21">
        <f t="shared" si="4"/>
        <v>-187818.2863219424</v>
      </c>
      <c r="L49" s="21">
        <f t="shared" si="0"/>
        <v>-448205.71348341095</v>
      </c>
      <c r="O49" s="2">
        <f t="shared" si="5"/>
        <v>-1023400.8737289864</v>
      </c>
    </row>
    <row r="50" spans="2:15" x14ac:dyDescent="0.25">
      <c r="B50" s="23">
        <f t="shared" si="6"/>
        <v>2041</v>
      </c>
      <c r="C50" s="2">
        <v>-435283.60623238701</v>
      </c>
      <c r="E50" s="23">
        <f t="shared" si="1"/>
        <v>2041</v>
      </c>
      <c r="F50" s="2"/>
      <c r="G50" s="2">
        <v>-129859.60919266214</v>
      </c>
      <c r="H50" s="20"/>
      <c r="I50" s="21" t="str">
        <f t="shared" si="2"/>
        <v/>
      </c>
      <c r="J50" s="17">
        <f t="shared" si="3"/>
        <v>-435283.60623238701</v>
      </c>
      <c r="K50" s="21">
        <f t="shared" si="4"/>
        <v>-184188.94745581792</v>
      </c>
      <c r="L50" s="21">
        <f t="shared" si="0"/>
        <v>-54949.702657652349</v>
      </c>
      <c r="O50" s="2">
        <f t="shared" si="5"/>
        <v>-129859.60919266214</v>
      </c>
    </row>
    <row r="51" spans="2:15" x14ac:dyDescent="0.25">
      <c r="B51" s="23">
        <f t="shared" si="6"/>
        <v>2042</v>
      </c>
      <c r="C51" s="2">
        <v>-441812.86032587278</v>
      </c>
      <c r="E51" s="23">
        <f t="shared" si="1"/>
        <v>2042</v>
      </c>
      <c r="F51" s="2"/>
      <c r="G51" s="2">
        <v>-131807.50333055208</v>
      </c>
      <c r="H51" s="20"/>
      <c r="I51" s="21" t="str">
        <f t="shared" si="2"/>
        <v/>
      </c>
      <c r="J51" s="17">
        <f t="shared" si="3"/>
        <v>-441812.86032587278</v>
      </c>
      <c r="K51" s="21">
        <f t="shared" si="4"/>
        <v>-180629.7407416958</v>
      </c>
      <c r="L51" s="21">
        <f t="shared" si="0"/>
        <v>-53887.872654605933</v>
      </c>
      <c r="O51" s="2">
        <f t="shared" si="5"/>
        <v>-131807.50333055208</v>
      </c>
    </row>
    <row r="52" spans="2:15" x14ac:dyDescent="0.25">
      <c r="B52" s="23">
        <f t="shared" si="6"/>
        <v>2043</v>
      </c>
      <c r="C52" s="2">
        <v>-448440.05323076085</v>
      </c>
      <c r="E52" s="23">
        <f t="shared" si="1"/>
        <v>2043</v>
      </c>
      <c r="F52" s="2"/>
      <c r="G52" s="2">
        <v>-133784.61588051033</v>
      </c>
      <c r="H52" s="20"/>
      <c r="I52" s="21" t="str">
        <f t="shared" si="2"/>
        <v/>
      </c>
      <c r="J52" s="17">
        <f t="shared" si="3"/>
        <v>-448440.05323076085</v>
      </c>
      <c r="K52" s="21">
        <f t="shared" si="4"/>
        <v>-177139.31096890941</v>
      </c>
      <c r="L52" s="21">
        <f t="shared" si="0"/>
        <v>-52846.561105724642</v>
      </c>
      <c r="O52" s="2">
        <f t="shared" si="5"/>
        <v>-133784.61588051033</v>
      </c>
    </row>
    <row r="53" spans="2:15" x14ac:dyDescent="0.25">
      <c r="B53" s="23">
        <f t="shared" si="6"/>
        <v>2044</v>
      </c>
      <c r="C53" s="2">
        <v>-455166.65402922221</v>
      </c>
      <c r="E53" s="23">
        <f t="shared" si="1"/>
        <v>2044</v>
      </c>
      <c r="F53" s="2"/>
      <c r="G53" s="2">
        <v>-135791.38511871797</v>
      </c>
      <c r="H53" s="20"/>
      <c r="I53" s="21" t="str">
        <f t="shared" si="2"/>
        <v/>
      </c>
      <c r="J53" s="17">
        <f t="shared" si="3"/>
        <v>-455166.65402922221</v>
      </c>
      <c r="K53" s="21">
        <f t="shared" si="4"/>
        <v>-173716.32911443771</v>
      </c>
      <c r="L53" s="21">
        <f t="shared" si="0"/>
        <v>-51825.371519140586</v>
      </c>
      <c r="O53" s="2">
        <f t="shared" si="5"/>
        <v>-135791.38511871797</v>
      </c>
    </row>
    <row r="54" spans="2:15" x14ac:dyDescent="0.25">
      <c r="B54" s="23">
        <f t="shared" si="6"/>
        <v>2045</v>
      </c>
      <c r="C54" s="2">
        <v>-461994.15383966052</v>
      </c>
      <c r="E54" s="23">
        <f t="shared" si="1"/>
        <v>2045</v>
      </c>
      <c r="F54" s="2"/>
      <c r="G54" s="2">
        <v>-137828.25589549873</v>
      </c>
      <c r="H54" s="20"/>
      <c r="I54" s="21" t="str">
        <f t="shared" si="2"/>
        <v/>
      </c>
      <c r="J54" s="17">
        <f t="shared" si="3"/>
        <v>-461994.15383966052</v>
      </c>
      <c r="K54" s="21">
        <f t="shared" si="4"/>
        <v>-170359.49183686406</v>
      </c>
      <c r="L54" s="21">
        <f t="shared" si="0"/>
        <v>-50823.915064664448</v>
      </c>
      <c r="O54" s="2">
        <f t="shared" si="5"/>
        <v>-137828.25589549873</v>
      </c>
    </row>
    <row r="55" spans="2:15" x14ac:dyDescent="0.25">
      <c r="B55" s="23">
        <f t="shared" si="6"/>
        <v>2046</v>
      </c>
      <c r="C55" s="2">
        <v>-468924.06614725536</v>
      </c>
      <c r="E55" s="23">
        <f t="shared" si="1"/>
        <v>2046</v>
      </c>
      <c r="F55" s="2"/>
      <c r="G55" s="2">
        <v>-139895.6797339312</v>
      </c>
      <c r="H55" s="20"/>
      <c r="I55" s="21" t="str">
        <f t="shared" si="2"/>
        <v/>
      </c>
      <c r="J55" s="17">
        <f t="shared" si="3"/>
        <v>-468924.06614725536</v>
      </c>
      <c r="K55" s="21">
        <f t="shared" si="4"/>
        <v>-167067.52098011304</v>
      </c>
      <c r="L55" s="21">
        <f t="shared" si="0"/>
        <v>-49841.810425733725</v>
      </c>
      <c r="O55" s="2">
        <f t="shared" si="5"/>
        <v>-139895.6797339312</v>
      </c>
    </row>
    <row r="56" spans="2:15" x14ac:dyDescent="0.25">
      <c r="B56" s="23">
        <f t="shared" si="6"/>
        <v>2047</v>
      </c>
      <c r="C56" s="2">
        <v>-475957.92713946413</v>
      </c>
      <c r="E56" s="23">
        <f t="shared" si="1"/>
        <v>2047</v>
      </c>
      <c r="F56" s="2"/>
      <c r="G56" s="2">
        <v>-141994.11492994014</v>
      </c>
      <c r="H56" s="20"/>
      <c r="I56" s="21" t="str">
        <f t="shared" si="2"/>
        <v/>
      </c>
      <c r="J56" s="17">
        <f t="shared" si="3"/>
        <v>-475957.92713946413</v>
      </c>
      <c r="K56" s="21">
        <f t="shared" si="4"/>
        <v>-163839.16308677749</v>
      </c>
      <c r="L56" s="21">
        <f t="shared" si="0"/>
        <v>-48878.683654221961</v>
      </c>
      <c r="O56" s="2">
        <f t="shared" si="5"/>
        <v>-141994.11492994014</v>
      </c>
    </row>
    <row r="57" spans="2:15" x14ac:dyDescent="0.25">
      <c r="B57" s="23">
        <f t="shared" si="6"/>
        <v>2048</v>
      </c>
      <c r="C57" s="2">
        <v>-483097.29604655603</v>
      </c>
      <c r="E57" s="23">
        <f t="shared" si="1"/>
        <v>2048</v>
      </c>
      <c r="F57" s="2"/>
      <c r="G57" s="2">
        <v>-144124.02665388925</v>
      </c>
      <c r="H57" s="20"/>
      <c r="I57" s="21" t="str">
        <f t="shared" si="2"/>
        <v/>
      </c>
      <c r="J57" s="17">
        <f t="shared" si="3"/>
        <v>-483097.29604655603</v>
      </c>
      <c r="K57" s="21">
        <f t="shared" si="4"/>
        <v>-160673.18892084947</v>
      </c>
      <c r="L57" s="21">
        <f t="shared" ref="L57:L88" si="7" xml:space="preserve"> IF($E57&gt;=$F$18,IF($E57&lt;=$F$19,IF(SUM($F57:$G57)/((1+$C$10)^($E57-$F$18))&lt;0,SUM($F57:$G57)/((1+$C$10)^($E57-$F$18)),""),""),"")</f>
        <v>-47934.168028053435</v>
      </c>
      <c r="O57" s="2">
        <f t="shared" si="5"/>
        <v>-144124.02665388925</v>
      </c>
    </row>
    <row r="58" spans="2:15" x14ac:dyDescent="0.25">
      <c r="B58" s="23">
        <f t="shared" si="6"/>
        <v>2049</v>
      </c>
      <c r="C58" s="2">
        <v>-490343.7554872543</v>
      </c>
      <c r="E58" s="23">
        <f t="shared" si="1"/>
        <v>2049</v>
      </c>
      <c r="F58" s="2"/>
      <c r="G58" s="2">
        <v>-146285.88705369757</v>
      </c>
      <c r="H58" s="20"/>
      <c r="I58" s="21" t="str">
        <f t="shared" si="2"/>
        <v/>
      </c>
      <c r="J58" s="17">
        <f t="shared" si="3"/>
        <v>-490343.7554872543</v>
      </c>
      <c r="K58" s="21">
        <f t="shared" si="4"/>
        <v>-157568.39299967361</v>
      </c>
      <c r="L58" s="21">
        <f t="shared" si="7"/>
        <v>-47007.903911569309</v>
      </c>
      <c r="O58" s="2">
        <f t="shared" si="5"/>
        <v>-146285.88705369757</v>
      </c>
    </row>
    <row r="59" spans="2:15" x14ac:dyDescent="0.25">
      <c r="B59" s="23">
        <f t="shared" si="6"/>
        <v>2050</v>
      </c>
      <c r="C59" s="2">
        <v>-497698.91181956307</v>
      </c>
      <c r="E59" s="23">
        <f t="shared" si="1"/>
        <v>2050</v>
      </c>
      <c r="F59" s="2"/>
      <c r="G59" s="2">
        <v>-148480.17535950302</v>
      </c>
      <c r="H59" s="20"/>
      <c r="I59" s="21" t="str">
        <f t="shared" si="2"/>
        <v/>
      </c>
      <c r="J59" s="17">
        <f t="shared" si="3"/>
        <v>-497698.91181956307</v>
      </c>
      <c r="K59" s="21">
        <f t="shared" si="4"/>
        <v>-154523.59313494564</v>
      </c>
      <c r="L59" s="21">
        <f t="shared" si="7"/>
        <v>-46099.538618592123</v>
      </c>
      <c r="O59" s="2">
        <f t="shared" si="5"/>
        <v>-148480.17535950302</v>
      </c>
    </row>
    <row r="60" spans="2:15" x14ac:dyDescent="0.25">
      <c r="B60" s="23">
        <f t="shared" si="6"/>
        <v>2051</v>
      </c>
      <c r="C60" s="2">
        <v>-505164.39549685648</v>
      </c>
      <c r="E60" s="23">
        <f t="shared" si="1"/>
        <v>2051</v>
      </c>
      <c r="F60" s="2"/>
      <c r="G60" s="2">
        <v>-150707.37798989555</v>
      </c>
      <c r="H60" s="20"/>
      <c r="I60" s="21" t="str">
        <f t="shared" si="2"/>
        <v/>
      </c>
      <c r="J60" s="17">
        <f t="shared" si="3"/>
        <v>-505164.39549685648</v>
      </c>
      <c r="K60" s="21">
        <f t="shared" si="4"/>
        <v>-151537.62998257953</v>
      </c>
      <c r="L60" s="21">
        <f t="shared" si="7"/>
        <v>-45208.726278136237</v>
      </c>
      <c r="O60" s="2">
        <f t="shared" si="5"/>
        <v>-150707.37798989555</v>
      </c>
    </row>
    <row r="61" spans="2:15" x14ac:dyDescent="0.25">
      <c r="B61" s="23">
        <f t="shared" si="6"/>
        <v>2052</v>
      </c>
      <c r="C61" s="2">
        <v>-512741.8614293093</v>
      </c>
      <c r="E61" s="23">
        <f t="shared" si="1"/>
        <v>2052</v>
      </c>
      <c r="F61" s="2"/>
      <c r="G61" s="2">
        <v>-152967.98865974398</v>
      </c>
      <c r="H61" s="20"/>
      <c r="I61" s="21" t="str">
        <f t="shared" si="2"/>
        <v/>
      </c>
      <c r="J61" s="17">
        <f t="shared" si="3"/>
        <v>-512741.8614293093</v>
      </c>
      <c r="K61" s="21">
        <f t="shared" si="4"/>
        <v>-148609.36660127365</v>
      </c>
      <c r="L61" s="21">
        <f t="shared" si="7"/>
        <v>-44335.127702713311</v>
      </c>
      <c r="O61" s="2">
        <f t="shared" si="5"/>
        <v>-152967.98865974398</v>
      </c>
    </row>
    <row r="62" spans="2:15" x14ac:dyDescent="0.25">
      <c r="B62" s="23">
        <f t="shared" si="6"/>
        <v>2053</v>
      </c>
      <c r="C62" s="2">
        <v>-520432.98935074889</v>
      </c>
      <c r="E62" s="23">
        <f t="shared" si="1"/>
        <v>2053</v>
      </c>
      <c r="F62" s="2"/>
      <c r="G62" s="2">
        <v>-155262.50848964011</v>
      </c>
      <c r="H62" s="20"/>
      <c r="I62" s="21" t="str">
        <f t="shared" si="2"/>
        <v/>
      </c>
      <c r="J62" s="17">
        <f t="shared" si="3"/>
        <v>-520432.98935074889</v>
      </c>
      <c r="K62" s="21">
        <f t="shared" si="4"/>
        <v>-145737.68801960652</v>
      </c>
      <c r="L62" s="21">
        <f t="shared" si="7"/>
        <v>-43478.410259182616</v>
      </c>
      <c r="O62" s="2">
        <f t="shared" si="5"/>
        <v>-155262.50848964011</v>
      </c>
    </row>
    <row r="63" spans="2:15" x14ac:dyDescent="0.25">
      <c r="B63" s="23">
        <f t="shared" si="6"/>
        <v>2054</v>
      </c>
      <c r="C63" s="2">
        <v>-528239.48419101012</v>
      </c>
      <c r="E63" s="23">
        <f t="shared" si="1"/>
        <v>2054</v>
      </c>
      <c r="F63" s="2"/>
      <c r="G63" s="2">
        <v>-157591.44611698471</v>
      </c>
      <c r="H63" s="20"/>
      <c r="I63" s="21" t="str">
        <f t="shared" si="2"/>
        <v/>
      </c>
      <c r="J63" s="17">
        <f t="shared" si="3"/>
        <v>-528239.48419101012</v>
      </c>
      <c r="K63" s="21">
        <f t="shared" si="4"/>
        <v>-142921.50081149818</v>
      </c>
      <c r="L63" s="21">
        <f t="shared" si="7"/>
        <v>-42638.247742096959</v>
      </c>
      <c r="O63" s="2">
        <f t="shared" si="5"/>
        <v>-157591.44611698471</v>
      </c>
    </row>
    <row r="64" spans="2:15" x14ac:dyDescent="0.25">
      <c r="B64" s="23">
        <f t="shared" si="6"/>
        <v>2055</v>
      </c>
      <c r="C64" s="2">
        <v>-536163.07645387517</v>
      </c>
      <c r="E64" s="23">
        <f t="shared" si="1"/>
        <v>2055</v>
      </c>
      <c r="F64" s="2"/>
      <c r="G64" s="2">
        <v>-159955.31780873946</v>
      </c>
      <c r="H64" s="20"/>
      <c r="I64" s="21" t="str">
        <f t="shared" si="2"/>
        <v/>
      </c>
      <c r="J64" s="17">
        <f t="shared" si="3"/>
        <v>-536163.07645387517</v>
      </c>
      <c r="K64" s="21">
        <f t="shared" si="4"/>
        <v>-140159.73267987501</v>
      </c>
      <c r="L64" s="21">
        <f t="shared" si="7"/>
        <v>-41814.320249496057</v>
      </c>
      <c r="O64" s="2">
        <f t="shared" si="5"/>
        <v>-159955.31780873946</v>
      </c>
    </row>
    <row r="65" spans="2:15" x14ac:dyDescent="0.25">
      <c r="B65" s="23">
        <f t="shared" si="6"/>
        <v>2056</v>
      </c>
      <c r="C65" s="2">
        <v>-544205.52260068327</v>
      </c>
      <c r="E65" s="23">
        <f t="shared" si="1"/>
        <v>2056</v>
      </c>
      <c r="F65" s="2"/>
      <c r="G65" s="2">
        <v>-162354.64757587053</v>
      </c>
      <c r="H65" s="20"/>
      <c r="I65" s="21" t="str">
        <f t="shared" si="2"/>
        <v/>
      </c>
      <c r="J65" s="17">
        <f t="shared" si="3"/>
        <v>-544205.52260068327</v>
      </c>
      <c r="K65" s="21">
        <f t="shared" si="4"/>
        <v>-137451.33204837987</v>
      </c>
      <c r="L65" s="21">
        <f t="shared" si="7"/>
        <v>-41006.314061099998</v>
      </c>
      <c r="O65" s="2">
        <f t="shared" si="5"/>
        <v>-162354.64757587053</v>
      </c>
    </row>
    <row r="66" spans="2:15" x14ac:dyDescent="0.25">
      <c r="B66" s="23">
        <f t="shared" si="6"/>
        <v>2057</v>
      </c>
      <c r="C66" s="2">
        <v>-552368.60543969343</v>
      </c>
      <c r="E66" s="23">
        <f t="shared" si="1"/>
        <v>2057</v>
      </c>
      <c r="F66" s="2"/>
      <c r="G66" s="2">
        <v>-164789.96728950858</v>
      </c>
      <c r="H66" s="20"/>
      <c r="I66" s="21" t="str">
        <f t="shared" si="2"/>
        <v/>
      </c>
      <c r="J66" s="17">
        <f t="shared" si="3"/>
        <v>-552368.60543969343</v>
      </c>
      <c r="K66" s="21">
        <f t="shared" si="4"/>
        <v>-134795.26766097156</v>
      </c>
      <c r="L66" s="21">
        <f t="shared" si="7"/>
        <v>-40213.921518856529</v>
      </c>
      <c r="O66" s="2">
        <f t="shared" si="5"/>
        <v>-164789.96728950858</v>
      </c>
    </row>
    <row r="67" spans="2:15" x14ac:dyDescent="0.25">
      <c r="B67" s="23">
        <f t="shared" si="6"/>
        <v>2058</v>
      </c>
      <c r="C67" s="2">
        <v>-560654.1345212888</v>
      </c>
      <c r="E67" s="23">
        <f t="shared" si="1"/>
        <v>2058</v>
      </c>
      <c r="F67" s="2"/>
      <c r="G67" s="2">
        <v>-167261.81679885119</v>
      </c>
      <c r="H67" s="20"/>
      <c r="I67" s="21" t="str">
        <f t="shared" si="2"/>
        <v/>
      </c>
      <c r="J67" s="17">
        <f t="shared" si="3"/>
        <v>-560654.1345212888</v>
      </c>
      <c r="K67" s="21">
        <f t="shared" si="4"/>
        <v>-132190.52818926194</v>
      </c>
      <c r="L67" s="21">
        <f t="shared" si="7"/>
        <v>-39436.84090979649</v>
      </c>
      <c r="O67" s="2">
        <f t="shared" si="5"/>
        <v>-167261.81679885119</v>
      </c>
    </row>
    <row r="68" spans="2:15" x14ac:dyDescent="0.25">
      <c r="B68" s="23">
        <f t="shared" si="6"/>
        <v>2059</v>
      </c>
      <c r="C68" s="2">
        <v>-569063.94653910806</v>
      </c>
      <c r="E68" s="23">
        <f t="shared" si="1"/>
        <v>2059</v>
      </c>
      <c r="F68" s="2"/>
      <c r="G68" s="2">
        <v>-169770.74405083395</v>
      </c>
      <c r="H68" s="20"/>
      <c r="I68" s="21" t="str">
        <f t="shared" si="2"/>
        <v/>
      </c>
      <c r="J68" s="17">
        <f t="shared" si="3"/>
        <v>-569063.94653910806</v>
      </c>
      <c r="K68" s="21">
        <f t="shared" si="4"/>
        <v>-129636.12184744044</v>
      </c>
      <c r="L68" s="21">
        <f t="shared" si="7"/>
        <v>-38674.776351153072</v>
      </c>
      <c r="O68" s="2">
        <f t="shared" si="5"/>
        <v>-169770.74405083395</v>
      </c>
    </row>
    <row r="69" spans="2:15" x14ac:dyDescent="0.25">
      <c r="B69" s="23">
        <f t="shared" si="6"/>
        <v>2060</v>
      </c>
      <c r="C69" s="2">
        <v>-577599.90573719458</v>
      </c>
      <c r="E69" s="23">
        <f t="shared" si="1"/>
        <v>2060</v>
      </c>
      <c r="F69" s="2"/>
      <c r="G69" s="2">
        <v>-172317.30521159645</v>
      </c>
      <c r="H69" s="20"/>
      <c r="I69" s="21" t="str">
        <f t="shared" si="2"/>
        <v/>
      </c>
      <c r="J69" s="17">
        <f t="shared" si="3"/>
        <v>-577599.90573719458</v>
      </c>
      <c r="K69" s="21">
        <f t="shared" si="4"/>
        <v>-127131.07601463966</v>
      </c>
      <c r="L69" s="21">
        <f t="shared" si="7"/>
        <v>-37927.437677700844</v>
      </c>
      <c r="O69" s="2">
        <f t="shared" si="5"/>
        <v>-172317.30521159645</v>
      </c>
    </row>
    <row r="70" spans="2:15" x14ac:dyDescent="0.25">
      <c r="B70" s="23">
        <f t="shared" si="6"/>
        <v>2061</v>
      </c>
      <c r="C70" s="2">
        <v>-586263.9043232525</v>
      </c>
      <c r="E70" s="23">
        <f t="shared" si="1"/>
        <v>2061</v>
      </c>
      <c r="F70" s="2"/>
      <c r="G70" s="2">
        <v>-174902.06478977037</v>
      </c>
      <c r="H70" s="20"/>
      <c r="I70" s="21" t="str">
        <f t="shared" si="2"/>
        <v/>
      </c>
      <c r="J70" s="17">
        <f t="shared" si="3"/>
        <v>-586263.9043232525</v>
      </c>
      <c r="K70" s="21">
        <f t="shared" si="4"/>
        <v>-124674.43686459832</v>
      </c>
      <c r="L70" s="21">
        <f t="shared" si="7"/>
        <v>-37194.540331271841</v>
      </c>
      <c r="O70" s="2">
        <f t="shared" si="5"/>
        <v>-174902.06478977037</v>
      </c>
    </row>
    <row r="71" spans="2:15" x14ac:dyDescent="0.25">
      <c r="B71" s="23">
        <f t="shared" si="6"/>
        <v>2062</v>
      </c>
      <c r="C71" s="2">
        <v>-595057.86288810126</v>
      </c>
      <c r="E71" s="23">
        <f t="shared" si="1"/>
        <v>2062</v>
      </c>
      <c r="F71" s="2"/>
      <c r="G71" s="2">
        <v>-177525.59576161692</v>
      </c>
      <c r="H71" s="20"/>
      <c r="I71" s="21" t="str">
        <f t="shared" si="2"/>
        <v/>
      </c>
      <c r="J71" s="17">
        <f t="shared" si="3"/>
        <v>-595057.86288810126</v>
      </c>
      <c r="K71" s="21">
        <f t="shared" si="4"/>
        <v>-122265.26900248046</v>
      </c>
      <c r="L71" s="21">
        <f t="shared" si="7"/>
        <v>-36475.805252406681</v>
      </c>
      <c r="O71" s="2">
        <f t="shared" si="5"/>
        <v>-177525.59576161692</v>
      </c>
    </row>
    <row r="72" spans="2:15" x14ac:dyDescent="0.25">
      <c r="B72" s="23">
        <f t="shared" si="6"/>
        <v>2063</v>
      </c>
      <c r="C72" s="2">
        <v>-603983.73083142273</v>
      </c>
      <c r="E72" s="23">
        <f t="shared" si="1"/>
        <v>2063</v>
      </c>
      <c r="F72" s="2"/>
      <c r="G72" s="2">
        <v>-180188.47969804116</v>
      </c>
      <c r="H72" s="20"/>
      <c r="I72" s="21" t="str">
        <f t="shared" si="2"/>
        <v/>
      </c>
      <c r="J72" s="17">
        <f t="shared" si="3"/>
        <v>-603983.73083142273</v>
      </c>
      <c r="K72" s="21">
        <f t="shared" si="4"/>
        <v>-119902.65510871274</v>
      </c>
      <c r="L72" s="21">
        <f t="shared" si="7"/>
        <v>-35770.958774099308</v>
      </c>
      <c r="O72" s="2">
        <f t="shared" si="5"/>
        <v>-180188.47969804116</v>
      </c>
    </row>
    <row r="73" spans="2:15" x14ac:dyDescent="0.25">
      <c r="B73" s="23">
        <f t="shared" si="6"/>
        <v>2064</v>
      </c>
      <c r="C73" s="2">
        <v>-613043.48679389397</v>
      </c>
      <c r="E73" s="23">
        <f t="shared" si="1"/>
        <v>2064</v>
      </c>
      <c r="F73" s="2"/>
      <c r="G73" s="2">
        <v>-182891.30689351176</v>
      </c>
      <c r="H73" s="20"/>
      <c r="I73" s="21" t="str">
        <f t="shared" si="2"/>
        <v/>
      </c>
      <c r="J73" s="17">
        <f t="shared" si="3"/>
        <v>-613043.48679389397</v>
      </c>
      <c r="K73" s="21">
        <f t="shared" si="4"/>
        <v>-117585.6955897038</v>
      </c>
      <c r="L73" s="21">
        <f t="shared" si="7"/>
        <v>-35079.732517594981</v>
      </c>
      <c r="O73" s="2">
        <f t="shared" si="5"/>
        <v>-182891.30689351176</v>
      </c>
    </row>
    <row r="74" spans="2:15" x14ac:dyDescent="0.25">
      <c r="B74" s="23">
        <f t="shared" si="6"/>
        <v>2065</v>
      </c>
      <c r="C74" s="2">
        <v>-622239.13909580233</v>
      </c>
      <c r="E74" s="23">
        <f t="shared" si="1"/>
        <v>2065</v>
      </c>
      <c r="F74" s="2"/>
      <c r="G74" s="2">
        <v>-185634.67649691441</v>
      </c>
      <c r="H74" s="20"/>
      <c r="I74" s="21" t="str">
        <f t="shared" si="2"/>
        <v/>
      </c>
      <c r="J74" s="17">
        <f t="shared" si="3"/>
        <v>-622239.13909580233</v>
      </c>
      <c r="K74" s="21">
        <f t="shared" si="4"/>
        <v>-115313.50823531339</v>
      </c>
      <c r="L74" s="21">
        <f t="shared" si="7"/>
        <v>-34401.863290201836</v>
      </c>
      <c r="O74" s="2">
        <f t="shared" si="5"/>
        <v>-185634.67649691441</v>
      </c>
    </row>
    <row r="75" spans="2:15" x14ac:dyDescent="0.25">
      <c r="B75" s="23">
        <f t="shared" si="6"/>
        <v>2066</v>
      </c>
      <c r="C75" s="2">
        <v>-631572.72618223925</v>
      </c>
      <c r="E75" s="23">
        <f t="shared" si="1"/>
        <v>2066</v>
      </c>
      <c r="F75" s="2"/>
      <c r="G75" s="2">
        <v>-188419.19664436812</v>
      </c>
      <c r="H75" s="20"/>
      <c r="I75" s="21" t="str">
        <f t="shared" si="2"/>
        <v/>
      </c>
      <c r="J75" s="17">
        <f t="shared" si="3"/>
        <v>-631572.72618223925</v>
      </c>
      <c r="K75" s="21">
        <f t="shared" si="4"/>
        <v>-113085.22788294018</v>
      </c>
      <c r="L75" s="21">
        <f t="shared" si="7"/>
        <v>-33737.092985077164</v>
      </c>
      <c r="O75" s="2">
        <f t="shared" si="5"/>
        <v>-188419.19664436812</v>
      </c>
    </row>
    <row r="76" spans="2:15" x14ac:dyDescent="0.25">
      <c r="B76" s="23">
        <f t="shared" si="6"/>
        <v>2067</v>
      </c>
      <c r="C76" s="2">
        <v>-641046.31707497279</v>
      </c>
      <c r="E76" s="23">
        <f t="shared" si="1"/>
        <v>2067</v>
      </c>
      <c r="F76" s="2"/>
      <c r="G76" s="2">
        <v>-191245.48459403362</v>
      </c>
      <c r="H76" s="20"/>
      <c r="I76" s="21" t="str">
        <f t="shared" si="2"/>
        <v/>
      </c>
      <c r="J76" s="17">
        <f t="shared" si="3"/>
        <v>-641046.31707497279</v>
      </c>
      <c r="K76" s="21">
        <f t="shared" si="4"/>
        <v>-110900.00608810075</v>
      </c>
      <c r="L76" s="21">
        <f t="shared" si="7"/>
        <v>-33085.168482950074</v>
      </c>
      <c r="O76" s="2">
        <f t="shared" si="5"/>
        <v>-191245.48459403362</v>
      </c>
    </row>
    <row r="77" spans="2:15" x14ac:dyDescent="0.25">
      <c r="B77" s="23">
        <f t="shared" si="6"/>
        <v>2068</v>
      </c>
      <c r="C77" s="2">
        <v>-650662.0118310973</v>
      </c>
      <c r="E77" s="23">
        <f t="shared" si="1"/>
        <v>2068</v>
      </c>
      <c r="F77" s="2"/>
      <c r="G77" s="2">
        <v>-194114.16686294411</v>
      </c>
      <c r="H77" s="20"/>
      <c r="I77" s="21" t="str">
        <f t="shared" si="2"/>
        <v/>
      </c>
      <c r="J77" s="17">
        <f t="shared" si="3"/>
        <v>-650662.0118310973</v>
      </c>
      <c r="K77" s="21">
        <f t="shared" si="4"/>
        <v>-108757.01080137416</v>
      </c>
      <c r="L77" s="21">
        <f t="shared" si="7"/>
        <v>-32445.841555743304</v>
      </c>
      <c r="O77" s="2">
        <f t="shared" si="5"/>
        <v>-194114.16686294411</v>
      </c>
    </row>
    <row r="78" spans="2:15" x14ac:dyDescent="0.25">
      <c r="B78" s="23">
        <f t="shared" si="6"/>
        <v>2069</v>
      </c>
      <c r="C78" s="2">
        <v>-660421.94200856367</v>
      </c>
      <c r="E78" s="23">
        <f t="shared" si="1"/>
        <v>2069</v>
      </c>
      <c r="F78" s="2"/>
      <c r="G78" s="2">
        <v>-197025.87936588825</v>
      </c>
      <c r="H78" s="20"/>
      <c r="I78" s="21" t="str">
        <f t="shared" si="2"/>
        <v/>
      </c>
      <c r="J78" s="17">
        <f t="shared" si="3"/>
        <v>-660421.94200856367</v>
      </c>
      <c r="K78" s="21">
        <f t="shared" si="4"/>
        <v>-106655.42605158917</v>
      </c>
      <c r="L78" s="21">
        <f t="shared" si="7"/>
        <v>-31818.868772057449</v>
      </c>
      <c r="O78" s="2">
        <f t="shared" si="5"/>
        <v>-197025.87936588825</v>
      </c>
    </row>
    <row r="79" spans="2:15" x14ac:dyDescent="0.25">
      <c r="B79" s="23">
        <f t="shared" si="6"/>
        <v>2070</v>
      </c>
      <c r="C79" s="2">
        <v>-670328.27113869204</v>
      </c>
      <c r="E79" s="23">
        <f t="shared" si="1"/>
        <v>2070</v>
      </c>
      <c r="F79" s="2"/>
      <c r="G79" s="2">
        <v>-199981.26755637655</v>
      </c>
      <c r="H79" s="20"/>
      <c r="I79" s="21" t="str">
        <f t="shared" si="2"/>
        <v/>
      </c>
      <c r="J79" s="17">
        <f t="shared" si="3"/>
        <v>-670328.27113869204</v>
      </c>
      <c r="K79" s="21">
        <f t="shared" si="4"/>
        <v>-104594.45163513331</v>
      </c>
      <c r="L79" s="21">
        <f t="shared" si="7"/>
        <v>-31204.011404481455</v>
      </c>
      <c r="O79" s="2">
        <f t="shared" si="5"/>
        <v>-199981.26755637655</v>
      </c>
    </row>
    <row r="80" spans="2:15" x14ac:dyDescent="0.25">
      <c r="B80" s="23">
        <f t="shared" si="6"/>
        <v>2071</v>
      </c>
      <c r="C80" s="2">
        <v>-680383.19520577241</v>
      </c>
      <c r="E80" s="23">
        <f t="shared" si="1"/>
        <v>2071</v>
      </c>
      <c r="F80" s="2"/>
      <c r="G80" s="2">
        <v>-202980.98656972218</v>
      </c>
      <c r="H80" s="20"/>
      <c r="I80" s="21" t="str">
        <f t="shared" si="2"/>
        <v/>
      </c>
      <c r="J80" s="17">
        <f t="shared" si="3"/>
        <v>-680383.19520577241</v>
      </c>
      <c r="K80" s="21">
        <f t="shared" si="4"/>
        <v>-102573.302811266</v>
      </c>
      <c r="L80" s="21">
        <f t="shared" si="7"/>
        <v>-30601.035338694368</v>
      </c>
      <c r="O80" s="2">
        <f t="shared" si="5"/>
        <v>-202980.98656972218</v>
      </c>
    </row>
    <row r="81" spans="2:15" x14ac:dyDescent="0.25">
      <c r="B81" s="23">
        <f t="shared" si="6"/>
        <v>2072</v>
      </c>
      <c r="C81" s="2">
        <v>-690588.94313385896</v>
      </c>
      <c r="E81" s="23">
        <f t="shared" si="1"/>
        <v>2072</v>
      </c>
      <c r="F81" s="2"/>
      <c r="G81" s="2">
        <v>-206025.701368268</v>
      </c>
      <c r="H81" s="20"/>
      <c r="I81" s="21" t="str">
        <f t="shared" si="2"/>
        <v/>
      </c>
      <c r="J81" s="17">
        <f t="shared" si="3"/>
        <v>-690588.94313385896</v>
      </c>
      <c r="K81" s="21">
        <f t="shared" si="4"/>
        <v>-100591.21000331885</v>
      </c>
      <c r="L81" s="21">
        <f t="shared" si="7"/>
        <v>-30009.710984323468</v>
      </c>
      <c r="O81" s="2">
        <f t="shared" si="5"/>
        <v>-206025.701368268</v>
      </c>
    </row>
    <row r="82" spans="2:15" x14ac:dyDescent="0.25">
      <c r="B82" s="23">
        <f t="shared" si="6"/>
        <v>2073</v>
      </c>
      <c r="C82" s="2">
        <v>-700947.77728086675</v>
      </c>
      <c r="E82" s="23">
        <f t="shared" si="1"/>
        <v>2073</v>
      </c>
      <c r="F82" s="2"/>
      <c r="G82" s="2">
        <v>-209116.08688879199</v>
      </c>
      <c r="H82" s="20"/>
      <c r="I82" s="21" t="str">
        <f t="shared" si="2"/>
        <v/>
      </c>
      <c r="J82" s="17">
        <f t="shared" si="3"/>
        <v>-700947.77728086675</v>
      </c>
      <c r="K82" s="21">
        <f t="shared" si="4"/>
        <v>-98647.418505670183</v>
      </c>
      <c r="L82" s="21">
        <f t="shared" si="7"/>
        <v>-29429.813187524946</v>
      </c>
      <c r="O82" s="2">
        <f t="shared" si="5"/>
        <v>-209116.08688879199</v>
      </c>
    </row>
    <row r="83" spans="2:15" x14ac:dyDescent="0.25">
      <c r="B83" s="23">
        <f t="shared" si="6"/>
        <v>2074</v>
      </c>
      <c r="C83" s="2">
        <v>-711461.9939400797</v>
      </c>
      <c r="E83" s="23">
        <f t="shared" si="1"/>
        <v>2074</v>
      </c>
      <c r="F83" s="2"/>
      <c r="G83" s="2">
        <v>-212252.82819212385</v>
      </c>
      <c r="H83" s="20"/>
      <c r="I83" s="21" t="str">
        <f t="shared" si="2"/>
        <v/>
      </c>
      <c r="J83" s="17">
        <f t="shared" si="3"/>
        <v>-711461.9939400797</v>
      </c>
      <c r="K83" s="21">
        <f t="shared" si="4"/>
        <v>-96741.18819638186</v>
      </c>
      <c r="L83" s="21">
        <f t="shared" si="7"/>
        <v>-28861.121145253928</v>
      </c>
      <c r="O83" s="2">
        <f t="shared" si="5"/>
        <v>-212252.82819212385</v>
      </c>
    </row>
    <row r="84" spans="2:15" x14ac:dyDescent="0.25">
      <c r="B84" s="23">
        <f t="shared" si="6"/>
        <v>2075</v>
      </c>
      <c r="C84" s="2">
        <v>-722133.92384918081</v>
      </c>
      <c r="E84" s="23">
        <f t="shared" si="1"/>
        <v>2075</v>
      </c>
      <c r="F84" s="2"/>
      <c r="G84" s="2">
        <v>-215436.6206150057</v>
      </c>
      <c r="H84" s="20"/>
      <c r="I84" s="21" t="str">
        <f t="shared" si="2"/>
        <v/>
      </c>
      <c r="J84" s="17">
        <f t="shared" si="3"/>
        <v>-722133.92384918081</v>
      </c>
      <c r="K84" s="21">
        <f t="shared" si="4"/>
        <v>-94871.793255388955</v>
      </c>
      <c r="L84" s="21">
        <f t="shared" si="7"/>
        <v>-28303.418321191049</v>
      </c>
      <c r="O84" s="2">
        <f t="shared" si="5"/>
        <v>-215436.6206150057</v>
      </c>
    </row>
    <row r="85" spans="2:15" x14ac:dyDescent="0.25">
      <c r="B85" s="23">
        <f t="shared" si="6"/>
        <v>2076</v>
      </c>
      <c r="C85" s="2">
        <v>-732965.93270691845</v>
      </c>
      <c r="E85" s="23">
        <f t="shared" si="1"/>
        <v>2076</v>
      </c>
      <c r="F85" s="2"/>
      <c r="G85" s="2">
        <v>-218668.16992423075</v>
      </c>
      <c r="H85" s="20"/>
      <c r="I85" s="21" t="str">
        <f t="shared" si="2"/>
        <v/>
      </c>
      <c r="J85" s="17">
        <f t="shared" si="3"/>
        <v>-732965.93270691845</v>
      </c>
      <c r="K85" s="21">
        <f t="shared" si="4"/>
        <v>-93038.521888135045</v>
      </c>
      <c r="L85" s="21">
        <f t="shared" si="7"/>
        <v>-27756.492363293633</v>
      </c>
      <c r="O85" s="2">
        <f t="shared" si="5"/>
        <v>-218668.16992423075</v>
      </c>
    </row>
    <row r="86" spans="2:15" x14ac:dyDescent="0.25">
      <c r="B86" s="23">
        <f t="shared" si="6"/>
        <v>2077</v>
      </c>
      <c r="C86" s="2">
        <v>-743960.42169752216</v>
      </c>
      <c r="E86" s="23">
        <f t="shared" si="1"/>
        <v>2077</v>
      </c>
      <c r="F86" s="2"/>
      <c r="G86" s="2">
        <v>-221948.19247309418</v>
      </c>
      <c r="H86" s="20"/>
      <c r="I86" s="21" t="str">
        <f t="shared" si="2"/>
        <v/>
      </c>
      <c r="J86" s="17">
        <f t="shared" si="3"/>
        <v>-743960.42169752216</v>
      </c>
      <c r="K86" s="21">
        <f t="shared" si="4"/>
        <v>-91240.676054547919</v>
      </c>
      <c r="L86" s="21">
        <f t="shared" si="7"/>
        <v>-27220.13502294014</v>
      </c>
      <c r="O86" s="2">
        <f t="shared" si="5"/>
        <v>-221948.19247309418</v>
      </c>
    </row>
    <row r="87" spans="2:15" x14ac:dyDescent="0.25">
      <c r="B87" s="23">
        <f t="shared" si="6"/>
        <v>2078</v>
      </c>
      <c r="C87" s="2">
        <v>-755119.8280229849</v>
      </c>
      <c r="E87" s="23">
        <f t="shared" si="1"/>
        <v>2078</v>
      </c>
      <c r="F87" s="2"/>
      <c r="G87" s="2">
        <v>-225277.41536019059</v>
      </c>
      <c r="H87" s="20"/>
      <c r="I87" s="21" t="str">
        <f t="shared" si="2"/>
        <v/>
      </c>
      <c r="J87" s="17">
        <f t="shared" si="3"/>
        <v>-755119.8280229849</v>
      </c>
      <c r="K87" s="21">
        <f t="shared" si="4"/>
        <v>-89477.571203252301</v>
      </c>
      <c r="L87" s="21">
        <f t="shared" si="7"/>
        <v>-26694.142075636944</v>
      </c>
      <c r="O87" s="2">
        <f t="shared" si="5"/>
        <v>-225277.41536019059</v>
      </c>
    </row>
    <row r="88" spans="2:15" x14ac:dyDescent="0.25">
      <c r="B88" s="23">
        <f t="shared" si="6"/>
        <v>2079</v>
      </c>
      <c r="C88" s="2">
        <v>-766446.62544332957</v>
      </c>
      <c r="E88" s="23">
        <f t="shared" si="1"/>
        <v>2079</v>
      </c>
      <c r="F88" s="2"/>
      <c r="G88" s="2">
        <v>-228656.57659059341</v>
      </c>
      <c r="H88" s="20"/>
      <c r="I88" s="21" t="str">
        <f t="shared" si="2"/>
        <v/>
      </c>
      <c r="J88" s="17">
        <f t="shared" si="3"/>
        <v>-766446.62544332957</v>
      </c>
      <c r="K88" s="21">
        <f t="shared" si="4"/>
        <v>-87748.536010918906</v>
      </c>
      <c r="L88" s="21">
        <f t="shared" si="7"/>
        <v>-26178.313243257486</v>
      </c>
      <c r="O88" s="2">
        <f t="shared" si="5"/>
        <v>-228656.57659059341</v>
      </c>
    </row>
    <row r="89" spans="2:15" x14ac:dyDescent="0.25">
      <c r="B89" s="23">
        <f t="shared" si="6"/>
        <v>2080</v>
      </c>
      <c r="C89" s="2">
        <v>-777943.32482497941</v>
      </c>
      <c r="E89" s="23">
        <f t="shared" si="1"/>
        <v>2080</v>
      </c>
      <c r="F89" s="2"/>
      <c r="G89" s="2"/>
      <c r="H89" s="20"/>
      <c r="I89" s="21" t="str">
        <f t="shared" si="2"/>
        <v/>
      </c>
      <c r="J89" s="17">
        <f t="shared" si="3"/>
        <v>-777943.32482497941</v>
      </c>
      <c r="K89" s="21">
        <f t="shared" si="4"/>
        <v>-86052.912126649957</v>
      </c>
      <c r="L89" s="21" t="str">
        <f t="shared" ref="L89:L120" si="8" xml:space="preserve"> IF($E89&gt;=$F$18,IF($E89&lt;=$F$19,IF(SUM($F89:$G89)/((1+$C$10)^($E89-$F$18))&lt;0,SUM($F89:$G89)/((1+$C$10)^($E89-$F$18)),""),""),"")</f>
        <v/>
      </c>
      <c r="O89" s="2"/>
    </row>
    <row r="90" spans="2:15" x14ac:dyDescent="0.25">
      <c r="B90" s="23">
        <f t="shared" si="6"/>
        <v>2081</v>
      </c>
      <c r="C90" s="2">
        <v>-789612.47469735402</v>
      </c>
      <c r="E90" s="23">
        <f t="shared" ref="E90:E103" si="9">E89+1</f>
        <v>2081</v>
      </c>
      <c r="F90" s="2"/>
      <c r="G90" s="2"/>
      <c r="H90" s="20"/>
      <c r="I90" s="21" t="str">
        <f t="shared" ref="I90:I144" si="10" xml:space="preserve"> IF($B90=$C$18,$C$21,"")</f>
        <v/>
      </c>
      <c r="J90" s="17">
        <f t="shared" ref="J90:J144" si="11" xml:space="preserve"> IF($B90&gt;=$C$18,IF($B90&lt;=$C$19,$C90,""),"")</f>
        <v>-789612.47469735402</v>
      </c>
      <c r="K90" s="21">
        <f t="shared" ref="K90:K144" si="12" xml:space="preserve"> IF(SUM($I90:$J90)/((1+$C$10)^($B90-$C$18))&lt;0,SUM($I90:$J90)/((1+$C$10)^($B90-$C$18)),"")</f>
        <v>-84390.053921304061</v>
      </c>
      <c r="L90" s="21" t="str">
        <f t="shared" si="8"/>
        <v/>
      </c>
      <c r="O90" s="2"/>
    </row>
    <row r="91" spans="2:15" x14ac:dyDescent="0.25">
      <c r="B91" s="23">
        <f>B90+1</f>
        <v>2082</v>
      </c>
      <c r="C91" s="2">
        <v>-801456.66181781422</v>
      </c>
      <c r="E91" s="23">
        <f t="shared" si="9"/>
        <v>2082</v>
      </c>
      <c r="F91" s="2"/>
      <c r="G91" s="2"/>
      <c r="H91" s="20"/>
      <c r="I91" s="21" t="str">
        <f t="shared" si="10"/>
        <v/>
      </c>
      <c r="J91" s="17">
        <f t="shared" si="11"/>
        <v>-801456.66181781422</v>
      </c>
      <c r="K91" s="21">
        <f t="shared" si="12"/>
        <v>-82759.328241665338</v>
      </c>
      <c r="L91" s="21" t="str">
        <f t="shared" si="8"/>
        <v/>
      </c>
      <c r="O91" s="2"/>
    </row>
    <row r="92" spans="2:15" x14ac:dyDescent="0.25">
      <c r="B92" s="23">
        <f>B91+1</f>
        <v>2083</v>
      </c>
      <c r="C92" s="2">
        <v>-813478.5117450814</v>
      </c>
      <c r="E92" s="23">
        <f t="shared" si="9"/>
        <v>2083</v>
      </c>
      <c r="F92" s="2"/>
      <c r="G92" s="2"/>
      <c r="H92" s="20"/>
      <c r="I92" s="21" t="str">
        <f t="shared" si="10"/>
        <v/>
      </c>
      <c r="J92" s="17">
        <f t="shared" si="11"/>
        <v>-813478.5117450814</v>
      </c>
      <c r="K92" s="21">
        <f t="shared" si="12"/>
        <v>-81160.114169362612</v>
      </c>
      <c r="L92" s="21" t="str">
        <f t="shared" si="8"/>
        <v/>
      </c>
      <c r="O92" s="2"/>
    </row>
    <row r="93" spans="2:15" x14ac:dyDescent="0.25">
      <c r="B93" s="23">
        <f>B92+1</f>
        <v>2084</v>
      </c>
      <c r="C93" s="2">
        <v>-825680.68942125759</v>
      </c>
      <c r="E93" s="23">
        <f t="shared" si="9"/>
        <v>2084</v>
      </c>
      <c r="F93" s="2"/>
      <c r="G93" s="2"/>
      <c r="H93" s="20"/>
      <c r="I93" s="21" t="str">
        <f t="shared" si="10"/>
        <v/>
      </c>
      <c r="J93" s="17">
        <f t="shared" si="11"/>
        <v>-825680.68942125759</v>
      </c>
      <c r="K93" s="21">
        <f t="shared" si="12"/>
        <v>-79591.802784447398</v>
      </c>
      <c r="L93" s="21" t="str">
        <f t="shared" si="8"/>
        <v/>
      </c>
      <c r="O93" s="2"/>
    </row>
    <row r="94" spans="2:15" x14ac:dyDescent="0.25">
      <c r="B94" s="23">
        <f t="shared" ref="B94:B103" si="13">B93+1</f>
        <v>2085</v>
      </c>
      <c r="C94" s="2">
        <v>-838065.89976257633</v>
      </c>
      <c r="E94" s="23">
        <f t="shared" si="9"/>
        <v>2085</v>
      </c>
      <c r="F94" s="2"/>
      <c r="G94" s="2"/>
      <c r="H94" s="20"/>
      <c r="I94" s="21" t="str">
        <f t="shared" si="10"/>
        <v/>
      </c>
      <c r="J94" s="17">
        <f t="shared" si="11"/>
        <v>-838065.89976257633</v>
      </c>
      <c r="K94" s="21">
        <f t="shared" si="12"/>
        <v>-78053.796933540216</v>
      </c>
      <c r="L94" s="21" t="str">
        <f t="shared" si="8"/>
        <v/>
      </c>
      <c r="O94" s="2"/>
    </row>
    <row r="95" spans="2:15" x14ac:dyDescent="0.25">
      <c r="B95" s="23">
        <f t="shared" si="13"/>
        <v>2086</v>
      </c>
      <c r="C95" s="2">
        <v>-850636.88825901493</v>
      </c>
      <c r="E95" s="23">
        <f t="shared" si="9"/>
        <v>2086</v>
      </c>
      <c r="F95" s="2"/>
      <c r="G95" s="2"/>
      <c r="H95" s="20"/>
      <c r="I95" s="21" t="str">
        <f t="shared" si="10"/>
        <v/>
      </c>
      <c r="J95" s="17">
        <f t="shared" si="11"/>
        <v>-850636.88825901493</v>
      </c>
      <c r="K95" s="21">
        <f t="shared" si="12"/>
        <v>-76545.511002457293</v>
      </c>
      <c r="L95" s="21" t="str">
        <f t="shared" si="8"/>
        <v/>
      </c>
      <c r="O95" s="2"/>
    </row>
    <row r="96" spans="2:15" x14ac:dyDescent="0.25">
      <c r="B96" s="23">
        <f t="shared" si="13"/>
        <v>2087</v>
      </c>
      <c r="C96" s="2">
        <v>-863396.44158290012</v>
      </c>
      <c r="E96" s="23">
        <f t="shared" si="9"/>
        <v>2087</v>
      </c>
      <c r="F96" s="2"/>
      <c r="G96" s="2"/>
      <c r="H96" s="20"/>
      <c r="I96" s="21" t="str">
        <f t="shared" si="10"/>
        <v/>
      </c>
      <c r="J96" s="17">
        <f t="shared" si="11"/>
        <v>-863396.44158290012</v>
      </c>
      <c r="K96" s="21">
        <f t="shared" si="12"/>
        <v>-75066.370693231074</v>
      </c>
      <c r="L96" s="21" t="str">
        <f t="shared" si="8"/>
        <v/>
      </c>
      <c r="O96" s="2"/>
    </row>
    <row r="97" spans="2:15" x14ac:dyDescent="0.25">
      <c r="B97" s="23">
        <f t="shared" si="13"/>
        <v>2088</v>
      </c>
      <c r="C97" s="2">
        <v>-876347.38820664352</v>
      </c>
      <c r="E97" s="23">
        <f t="shared" si="9"/>
        <v>2088</v>
      </c>
      <c r="F97" s="2"/>
      <c r="G97" s="2"/>
      <c r="H97" s="20"/>
      <c r="I97" s="21" t="str">
        <f t="shared" si="10"/>
        <v/>
      </c>
      <c r="J97" s="17">
        <f t="shared" si="11"/>
        <v>-876347.38820664352</v>
      </c>
      <c r="K97" s="21">
        <f t="shared" si="12"/>
        <v>-73615.812805439171</v>
      </c>
      <c r="L97" s="21" t="str">
        <f t="shared" si="8"/>
        <v/>
      </c>
      <c r="O97" s="2"/>
    </row>
    <row r="98" spans="2:15" x14ac:dyDescent="0.25">
      <c r="B98" s="23">
        <f t="shared" si="13"/>
        <v>2089</v>
      </c>
      <c r="C98" s="2">
        <v>-889492.59902974311</v>
      </c>
      <c r="E98" s="23">
        <f t="shared" si="9"/>
        <v>2089</v>
      </c>
      <c r="F98" s="2"/>
      <c r="G98" s="2"/>
      <c r="H98" s="20"/>
      <c r="I98" s="21" t="str">
        <f t="shared" si="10"/>
        <v/>
      </c>
      <c r="J98" s="17">
        <f t="shared" si="11"/>
        <v>-889492.59902974311</v>
      </c>
      <c r="K98" s="21">
        <f t="shared" si="12"/>
        <v>-72193.285021759191</v>
      </c>
      <c r="L98" s="21" t="str">
        <f t="shared" si="8"/>
        <v/>
      </c>
      <c r="O98" s="2"/>
    </row>
    <row r="99" spans="2:15" x14ac:dyDescent="0.25">
      <c r="B99" s="23">
        <f t="shared" si="13"/>
        <v>2090</v>
      </c>
      <c r="C99" s="2">
        <v>-902834.98801518918</v>
      </c>
      <c r="E99" s="23">
        <f t="shared" si="9"/>
        <v>2090</v>
      </c>
      <c r="F99" s="2"/>
      <c r="G99" s="2"/>
      <c r="H99" s="20"/>
      <c r="I99" s="21" t="str">
        <f t="shared" si="10"/>
        <v/>
      </c>
      <c r="J99" s="17">
        <f t="shared" si="11"/>
        <v>-902834.98801518918</v>
      </c>
      <c r="K99" s="21">
        <f t="shared" si="12"/>
        <v>-70798.245697667226</v>
      </c>
      <c r="L99" s="21" t="str">
        <f t="shared" si="8"/>
        <v/>
      </c>
      <c r="O99" s="2"/>
    </row>
    <row r="100" spans="2:15" x14ac:dyDescent="0.25">
      <c r="B100" s="23">
        <f t="shared" si="13"/>
        <v>2091</v>
      </c>
      <c r="C100" s="2"/>
      <c r="E100" s="23">
        <f t="shared" si="9"/>
        <v>2091</v>
      </c>
      <c r="F100" s="2"/>
      <c r="G100" s="2"/>
      <c r="H100" s="20"/>
      <c r="I100" s="21" t="str">
        <f t="shared" si="10"/>
        <v/>
      </c>
      <c r="J100" s="17" t="str">
        <f t="shared" si="11"/>
        <v/>
      </c>
      <c r="K100" s="21" t="str">
        <f t="shared" si="12"/>
        <v/>
      </c>
      <c r="L100" s="21" t="str">
        <f t="shared" si="8"/>
        <v/>
      </c>
      <c r="O100" s="2"/>
    </row>
    <row r="101" spans="2:15" x14ac:dyDescent="0.25">
      <c r="B101" s="23">
        <f t="shared" si="13"/>
        <v>2092</v>
      </c>
      <c r="C101" s="2"/>
      <c r="E101" s="23">
        <f t="shared" si="9"/>
        <v>2092</v>
      </c>
      <c r="F101" s="2"/>
      <c r="G101" s="2"/>
      <c r="H101" s="20"/>
      <c r="I101" s="21" t="str">
        <f t="shared" si="10"/>
        <v/>
      </c>
      <c r="J101" s="17" t="str">
        <f t="shared" si="11"/>
        <v/>
      </c>
      <c r="K101" s="21" t="str">
        <f t="shared" si="12"/>
        <v/>
      </c>
      <c r="L101" s="21" t="str">
        <f t="shared" si="8"/>
        <v/>
      </c>
      <c r="O101" s="2"/>
    </row>
    <row r="102" spans="2:15" x14ac:dyDescent="0.25">
      <c r="B102" s="23">
        <f t="shared" si="13"/>
        <v>2093</v>
      </c>
      <c r="C102" s="2"/>
      <c r="E102" s="23">
        <f t="shared" si="9"/>
        <v>2093</v>
      </c>
      <c r="F102" s="2"/>
      <c r="G102" s="2"/>
      <c r="H102" s="20"/>
      <c r="I102" s="21" t="str">
        <f t="shared" si="10"/>
        <v/>
      </c>
      <c r="J102" s="17" t="str">
        <f t="shared" si="11"/>
        <v/>
      </c>
      <c r="K102" s="21" t="str">
        <f t="shared" si="12"/>
        <v/>
      </c>
      <c r="L102" s="21" t="str">
        <f t="shared" si="8"/>
        <v/>
      </c>
      <c r="O102" s="2"/>
    </row>
    <row r="103" spans="2:15" x14ac:dyDescent="0.25">
      <c r="B103" s="23">
        <f t="shared" si="13"/>
        <v>2094</v>
      </c>
      <c r="C103" s="2"/>
      <c r="E103" s="23">
        <f t="shared" si="9"/>
        <v>2094</v>
      </c>
      <c r="F103" s="2"/>
      <c r="G103" s="2"/>
      <c r="H103" s="20"/>
      <c r="I103" s="21" t="str">
        <f t="shared" si="10"/>
        <v/>
      </c>
      <c r="J103" s="17" t="str">
        <f t="shared" si="11"/>
        <v/>
      </c>
      <c r="K103" s="21" t="str">
        <f t="shared" si="12"/>
        <v/>
      </c>
      <c r="L103" s="21" t="str">
        <f t="shared" si="8"/>
        <v/>
      </c>
      <c r="O103" s="2"/>
    </row>
    <row r="104" spans="2:15" x14ac:dyDescent="0.25">
      <c r="B104" s="23">
        <f>B103+1</f>
        <v>2095</v>
      </c>
      <c r="C104" s="2"/>
      <c r="E104" s="23">
        <f>E103+1</f>
        <v>2095</v>
      </c>
      <c r="F104" s="2"/>
      <c r="G104" s="2"/>
      <c r="H104" s="20"/>
      <c r="I104" s="21" t="str">
        <f t="shared" si="10"/>
        <v/>
      </c>
      <c r="J104" s="17" t="str">
        <f t="shared" si="11"/>
        <v/>
      </c>
      <c r="K104" s="21" t="str">
        <f t="shared" si="12"/>
        <v/>
      </c>
      <c r="L104" s="21" t="str">
        <f t="shared" si="8"/>
        <v/>
      </c>
      <c r="O104" s="2"/>
    </row>
    <row r="105" spans="2:15" x14ac:dyDescent="0.25">
      <c r="B105" s="23">
        <f t="shared" ref="B105:B144" si="14">B104+1</f>
        <v>2096</v>
      </c>
      <c r="C105" s="2"/>
      <c r="E105" s="23">
        <f t="shared" ref="E105:E144" si="15">E104+1</f>
        <v>2096</v>
      </c>
      <c r="F105" s="2"/>
      <c r="G105" s="2"/>
      <c r="H105" s="20"/>
      <c r="I105" s="21" t="str">
        <f t="shared" si="10"/>
        <v/>
      </c>
      <c r="J105" s="17" t="str">
        <f t="shared" si="11"/>
        <v/>
      </c>
      <c r="K105" s="21" t="str">
        <f t="shared" si="12"/>
        <v/>
      </c>
      <c r="L105" s="21" t="str">
        <f t="shared" si="8"/>
        <v/>
      </c>
      <c r="O105" s="2"/>
    </row>
    <row r="106" spans="2:15" x14ac:dyDescent="0.25">
      <c r="B106" s="23">
        <f t="shared" si="14"/>
        <v>2097</v>
      </c>
      <c r="C106" s="2"/>
      <c r="E106" s="23">
        <f t="shared" si="15"/>
        <v>2097</v>
      </c>
      <c r="F106" s="2"/>
      <c r="G106" s="2"/>
      <c r="H106" s="20"/>
      <c r="I106" s="21" t="str">
        <f t="shared" si="10"/>
        <v/>
      </c>
      <c r="J106" s="17" t="str">
        <f t="shared" si="11"/>
        <v/>
      </c>
      <c r="K106" s="21" t="str">
        <f t="shared" si="12"/>
        <v/>
      </c>
      <c r="L106" s="21" t="str">
        <f t="shared" si="8"/>
        <v/>
      </c>
      <c r="O106" s="2"/>
    </row>
    <row r="107" spans="2:15" x14ac:dyDescent="0.25">
      <c r="B107" s="23">
        <f t="shared" si="14"/>
        <v>2098</v>
      </c>
      <c r="C107" s="2"/>
      <c r="E107" s="23">
        <f t="shared" si="15"/>
        <v>2098</v>
      </c>
      <c r="F107" s="2"/>
      <c r="G107" s="2"/>
      <c r="H107" s="20"/>
      <c r="I107" s="21" t="str">
        <f t="shared" si="10"/>
        <v/>
      </c>
      <c r="J107" s="17" t="str">
        <f t="shared" si="11"/>
        <v/>
      </c>
      <c r="K107" s="21" t="str">
        <f t="shared" si="12"/>
        <v/>
      </c>
      <c r="L107" s="21" t="str">
        <f t="shared" si="8"/>
        <v/>
      </c>
      <c r="O107" s="2"/>
    </row>
    <row r="108" spans="2:15" x14ac:dyDescent="0.25">
      <c r="B108" s="23">
        <f t="shared" si="14"/>
        <v>2099</v>
      </c>
      <c r="C108" s="2"/>
      <c r="E108" s="23">
        <f t="shared" si="15"/>
        <v>2099</v>
      </c>
      <c r="F108" s="2"/>
      <c r="G108" s="2"/>
      <c r="H108" s="20"/>
      <c r="I108" s="21" t="str">
        <f t="shared" si="10"/>
        <v/>
      </c>
      <c r="J108" s="17" t="str">
        <f t="shared" si="11"/>
        <v/>
      </c>
      <c r="K108" s="21" t="str">
        <f t="shared" si="12"/>
        <v/>
      </c>
      <c r="L108" s="21" t="str">
        <f t="shared" si="8"/>
        <v/>
      </c>
      <c r="O108" s="2"/>
    </row>
    <row r="109" spans="2:15" x14ac:dyDescent="0.25">
      <c r="B109" s="23">
        <f t="shared" si="14"/>
        <v>2100</v>
      </c>
      <c r="C109" s="2"/>
      <c r="E109" s="23">
        <f t="shared" si="15"/>
        <v>2100</v>
      </c>
      <c r="F109" s="2"/>
      <c r="G109" s="2"/>
      <c r="H109" s="20"/>
      <c r="I109" s="21" t="str">
        <f t="shared" si="10"/>
        <v/>
      </c>
      <c r="J109" s="17" t="str">
        <f t="shared" si="11"/>
        <v/>
      </c>
      <c r="K109" s="21" t="str">
        <f t="shared" si="12"/>
        <v/>
      </c>
      <c r="L109" s="21" t="str">
        <f t="shared" si="8"/>
        <v/>
      </c>
      <c r="O109" s="2"/>
    </row>
    <row r="110" spans="2:15" x14ac:dyDescent="0.25">
      <c r="B110" s="23">
        <f t="shared" si="14"/>
        <v>2101</v>
      </c>
      <c r="C110" s="2"/>
      <c r="E110" s="23">
        <f t="shared" si="15"/>
        <v>2101</v>
      </c>
      <c r="F110" s="2"/>
      <c r="G110" s="2"/>
      <c r="H110" s="20"/>
      <c r="I110" s="21" t="str">
        <f t="shared" si="10"/>
        <v/>
      </c>
      <c r="J110" s="17" t="str">
        <f t="shared" si="11"/>
        <v/>
      </c>
      <c r="K110" s="21" t="str">
        <f t="shared" si="12"/>
        <v/>
      </c>
      <c r="L110" s="21" t="str">
        <f t="shared" si="8"/>
        <v/>
      </c>
      <c r="O110" s="2"/>
    </row>
    <row r="111" spans="2:15" x14ac:dyDescent="0.25">
      <c r="B111" s="23">
        <f t="shared" si="14"/>
        <v>2102</v>
      </c>
      <c r="C111" s="2"/>
      <c r="E111" s="23">
        <f t="shared" si="15"/>
        <v>2102</v>
      </c>
      <c r="F111" s="2"/>
      <c r="G111" s="2"/>
      <c r="H111" s="20"/>
      <c r="I111" s="21" t="str">
        <f t="shared" si="10"/>
        <v/>
      </c>
      <c r="J111" s="17" t="str">
        <f t="shared" si="11"/>
        <v/>
      </c>
      <c r="K111" s="21" t="str">
        <f t="shared" si="12"/>
        <v/>
      </c>
      <c r="L111" s="21" t="str">
        <f t="shared" si="8"/>
        <v/>
      </c>
      <c r="O111" s="2"/>
    </row>
    <row r="112" spans="2:15" x14ac:dyDescent="0.25">
      <c r="B112" s="23">
        <f t="shared" si="14"/>
        <v>2103</v>
      </c>
      <c r="C112" s="2"/>
      <c r="E112" s="23">
        <f t="shared" si="15"/>
        <v>2103</v>
      </c>
      <c r="F112" s="2"/>
      <c r="G112" s="2"/>
      <c r="H112" s="20"/>
      <c r="I112" s="21" t="str">
        <f t="shared" si="10"/>
        <v/>
      </c>
      <c r="J112" s="17" t="str">
        <f t="shared" si="11"/>
        <v/>
      </c>
      <c r="K112" s="21" t="str">
        <f t="shared" si="12"/>
        <v/>
      </c>
      <c r="L112" s="21" t="str">
        <f t="shared" si="8"/>
        <v/>
      </c>
      <c r="O112" s="2"/>
    </row>
    <row r="113" spans="2:15" x14ac:dyDescent="0.25">
      <c r="B113" s="23">
        <f t="shared" si="14"/>
        <v>2104</v>
      </c>
      <c r="C113" s="2"/>
      <c r="E113" s="23">
        <f t="shared" si="15"/>
        <v>2104</v>
      </c>
      <c r="F113" s="2"/>
      <c r="G113" s="2"/>
      <c r="H113" s="20"/>
      <c r="I113" s="21" t="str">
        <f t="shared" si="10"/>
        <v/>
      </c>
      <c r="J113" s="17" t="str">
        <f t="shared" si="11"/>
        <v/>
      </c>
      <c r="K113" s="21" t="str">
        <f t="shared" si="12"/>
        <v/>
      </c>
      <c r="L113" s="21" t="str">
        <f t="shared" si="8"/>
        <v/>
      </c>
      <c r="O113" s="2"/>
    </row>
    <row r="114" spans="2:15" x14ac:dyDescent="0.25">
      <c r="B114" s="23">
        <f t="shared" si="14"/>
        <v>2105</v>
      </c>
      <c r="C114" s="2"/>
      <c r="E114" s="23">
        <f t="shared" si="15"/>
        <v>2105</v>
      </c>
      <c r="F114" s="2"/>
      <c r="G114" s="2"/>
      <c r="H114" s="20"/>
      <c r="I114" s="21" t="str">
        <f t="shared" si="10"/>
        <v/>
      </c>
      <c r="J114" s="17" t="str">
        <f t="shared" si="11"/>
        <v/>
      </c>
      <c r="K114" s="21" t="str">
        <f t="shared" si="12"/>
        <v/>
      </c>
      <c r="L114" s="21" t="str">
        <f t="shared" si="8"/>
        <v/>
      </c>
      <c r="O114" s="2"/>
    </row>
    <row r="115" spans="2:15" x14ac:dyDescent="0.25">
      <c r="B115" s="23">
        <f t="shared" si="14"/>
        <v>2106</v>
      </c>
      <c r="C115" s="2"/>
      <c r="E115" s="23">
        <f t="shared" si="15"/>
        <v>2106</v>
      </c>
      <c r="F115" s="2"/>
      <c r="G115" s="2"/>
      <c r="H115" s="20"/>
      <c r="I115" s="21" t="str">
        <f t="shared" si="10"/>
        <v/>
      </c>
      <c r="J115" s="17" t="str">
        <f t="shared" si="11"/>
        <v/>
      </c>
      <c r="K115" s="21" t="str">
        <f t="shared" si="12"/>
        <v/>
      </c>
      <c r="L115" s="21" t="str">
        <f t="shared" si="8"/>
        <v/>
      </c>
      <c r="O115" s="2"/>
    </row>
    <row r="116" spans="2:15" x14ac:dyDescent="0.25">
      <c r="B116" s="23">
        <f t="shared" si="14"/>
        <v>2107</v>
      </c>
      <c r="C116" s="2"/>
      <c r="E116" s="23">
        <f t="shared" si="15"/>
        <v>2107</v>
      </c>
      <c r="F116" s="2"/>
      <c r="G116" s="2"/>
      <c r="H116" s="20"/>
      <c r="I116" s="21" t="str">
        <f t="shared" si="10"/>
        <v/>
      </c>
      <c r="J116" s="17" t="str">
        <f t="shared" si="11"/>
        <v/>
      </c>
      <c r="K116" s="21" t="str">
        <f t="shared" si="12"/>
        <v/>
      </c>
      <c r="L116" s="21" t="str">
        <f t="shared" si="8"/>
        <v/>
      </c>
      <c r="O116" s="2"/>
    </row>
    <row r="117" spans="2:15" x14ac:dyDescent="0.25">
      <c r="B117" s="23">
        <f t="shared" si="14"/>
        <v>2108</v>
      </c>
      <c r="C117" s="2"/>
      <c r="E117" s="23">
        <f t="shared" si="15"/>
        <v>2108</v>
      </c>
      <c r="F117" s="2"/>
      <c r="G117" s="2"/>
      <c r="H117" s="20"/>
      <c r="I117" s="21" t="str">
        <f t="shared" si="10"/>
        <v/>
      </c>
      <c r="J117" s="17" t="str">
        <f t="shared" si="11"/>
        <v/>
      </c>
      <c r="K117" s="21" t="str">
        <f t="shared" si="12"/>
        <v/>
      </c>
      <c r="L117" s="21" t="str">
        <f t="shared" si="8"/>
        <v/>
      </c>
      <c r="O117" s="2"/>
    </row>
    <row r="118" spans="2:15" x14ac:dyDescent="0.25">
      <c r="B118" s="23">
        <f t="shared" si="14"/>
        <v>2109</v>
      </c>
      <c r="C118" s="2"/>
      <c r="E118" s="23">
        <f t="shared" si="15"/>
        <v>2109</v>
      </c>
      <c r="F118" s="2"/>
      <c r="G118" s="2"/>
      <c r="H118" s="20"/>
      <c r="I118" s="21" t="str">
        <f t="shared" si="10"/>
        <v/>
      </c>
      <c r="J118" s="17" t="str">
        <f t="shared" si="11"/>
        <v/>
      </c>
      <c r="K118" s="21" t="str">
        <f t="shared" si="12"/>
        <v/>
      </c>
      <c r="L118" s="21" t="str">
        <f t="shared" si="8"/>
        <v/>
      </c>
      <c r="O118" s="2"/>
    </row>
    <row r="119" spans="2:15" x14ac:dyDescent="0.25">
      <c r="B119" s="23">
        <f t="shared" si="14"/>
        <v>2110</v>
      </c>
      <c r="C119" s="2"/>
      <c r="E119" s="23">
        <f t="shared" si="15"/>
        <v>2110</v>
      </c>
      <c r="F119" s="2"/>
      <c r="G119" s="2"/>
      <c r="H119" s="20"/>
      <c r="I119" s="21" t="str">
        <f t="shared" si="10"/>
        <v/>
      </c>
      <c r="J119" s="17" t="str">
        <f t="shared" si="11"/>
        <v/>
      </c>
      <c r="K119" s="21" t="str">
        <f t="shared" si="12"/>
        <v/>
      </c>
      <c r="L119" s="21" t="str">
        <f t="shared" si="8"/>
        <v/>
      </c>
      <c r="O119" s="2"/>
    </row>
    <row r="120" spans="2:15" x14ac:dyDescent="0.25">
      <c r="B120" s="23">
        <f t="shared" si="14"/>
        <v>2111</v>
      </c>
      <c r="C120" s="2"/>
      <c r="E120" s="23">
        <f t="shared" si="15"/>
        <v>2111</v>
      </c>
      <c r="F120" s="2"/>
      <c r="G120" s="2"/>
      <c r="H120" s="20"/>
      <c r="I120" s="21" t="str">
        <f t="shared" si="10"/>
        <v/>
      </c>
      <c r="J120" s="17" t="str">
        <f t="shared" si="11"/>
        <v/>
      </c>
      <c r="K120" s="21" t="str">
        <f t="shared" si="12"/>
        <v/>
      </c>
      <c r="L120" s="21" t="str">
        <f t="shared" si="8"/>
        <v/>
      </c>
      <c r="O120" s="2"/>
    </row>
    <row r="121" spans="2:15" x14ac:dyDescent="0.25">
      <c r="B121" s="23">
        <f t="shared" si="14"/>
        <v>2112</v>
      </c>
      <c r="C121" s="2"/>
      <c r="E121" s="23">
        <f t="shared" si="15"/>
        <v>2112</v>
      </c>
      <c r="F121" s="2"/>
      <c r="G121" s="2"/>
      <c r="H121" s="20"/>
      <c r="I121" s="21" t="str">
        <f t="shared" si="10"/>
        <v/>
      </c>
      <c r="J121" s="17" t="str">
        <f t="shared" si="11"/>
        <v/>
      </c>
      <c r="K121" s="21" t="str">
        <f t="shared" si="12"/>
        <v/>
      </c>
      <c r="L121" s="21" t="str">
        <f t="shared" ref="L121:L144" si="16" xml:space="preserve"> IF($E121&gt;=$F$18,IF($E121&lt;=$F$19,IF(SUM($F121:$G121)/((1+$C$10)^($E121-$F$18))&lt;0,SUM($F121:$G121)/((1+$C$10)^($E121-$F$18)),""),""),"")</f>
        <v/>
      </c>
      <c r="O121" s="2"/>
    </row>
    <row r="122" spans="2:15" x14ac:dyDescent="0.25">
      <c r="B122" s="23">
        <f t="shared" si="14"/>
        <v>2113</v>
      </c>
      <c r="C122" s="2"/>
      <c r="E122" s="23">
        <f t="shared" si="15"/>
        <v>2113</v>
      </c>
      <c r="F122" s="2"/>
      <c r="G122" s="2"/>
      <c r="H122" s="20"/>
      <c r="I122" s="21" t="str">
        <f t="shared" si="10"/>
        <v/>
      </c>
      <c r="J122" s="17" t="str">
        <f t="shared" si="11"/>
        <v/>
      </c>
      <c r="K122" s="21" t="str">
        <f t="shared" si="12"/>
        <v/>
      </c>
      <c r="L122" s="21" t="str">
        <f t="shared" si="16"/>
        <v/>
      </c>
      <c r="O122" s="2"/>
    </row>
    <row r="123" spans="2:15" x14ac:dyDescent="0.25">
      <c r="B123" s="23">
        <f t="shared" si="14"/>
        <v>2114</v>
      </c>
      <c r="C123" s="2"/>
      <c r="E123" s="23">
        <f t="shared" si="15"/>
        <v>2114</v>
      </c>
      <c r="F123" s="2"/>
      <c r="G123" s="2"/>
      <c r="H123" s="20"/>
      <c r="I123" s="21" t="str">
        <f t="shared" si="10"/>
        <v/>
      </c>
      <c r="J123" s="17" t="str">
        <f t="shared" si="11"/>
        <v/>
      </c>
      <c r="K123" s="21" t="str">
        <f t="shared" si="12"/>
        <v/>
      </c>
      <c r="L123" s="21" t="str">
        <f t="shared" si="16"/>
        <v/>
      </c>
      <c r="O123" s="2"/>
    </row>
    <row r="124" spans="2:15" x14ac:dyDescent="0.25">
      <c r="B124" s="23">
        <f t="shared" si="14"/>
        <v>2115</v>
      </c>
      <c r="C124" s="2"/>
      <c r="E124" s="23">
        <f t="shared" si="15"/>
        <v>2115</v>
      </c>
      <c r="F124" s="2"/>
      <c r="G124" s="2"/>
      <c r="H124" s="20"/>
      <c r="I124" s="21" t="str">
        <f t="shared" si="10"/>
        <v/>
      </c>
      <c r="J124" s="17" t="str">
        <f t="shared" si="11"/>
        <v/>
      </c>
      <c r="K124" s="21" t="str">
        <f t="shared" si="12"/>
        <v/>
      </c>
      <c r="L124" s="21" t="str">
        <f t="shared" si="16"/>
        <v/>
      </c>
      <c r="O124" s="2"/>
    </row>
    <row r="125" spans="2:15" x14ac:dyDescent="0.25">
      <c r="B125" s="23">
        <f t="shared" si="14"/>
        <v>2116</v>
      </c>
      <c r="C125" s="2"/>
      <c r="E125" s="23">
        <f t="shared" si="15"/>
        <v>2116</v>
      </c>
      <c r="F125" s="2"/>
      <c r="G125" s="2"/>
      <c r="I125" s="21" t="str">
        <f t="shared" si="10"/>
        <v/>
      </c>
      <c r="J125" s="17" t="str">
        <f t="shared" si="11"/>
        <v/>
      </c>
      <c r="K125" s="21" t="str">
        <f t="shared" si="12"/>
        <v/>
      </c>
      <c r="L125" s="21" t="str">
        <f t="shared" si="16"/>
        <v/>
      </c>
      <c r="O125" s="2"/>
    </row>
    <row r="126" spans="2:15" x14ac:dyDescent="0.25">
      <c r="B126" s="23">
        <f t="shared" si="14"/>
        <v>2117</v>
      </c>
      <c r="C126" s="2"/>
      <c r="E126" s="23">
        <f t="shared" si="15"/>
        <v>2117</v>
      </c>
      <c r="F126" s="2"/>
      <c r="G126" s="2"/>
      <c r="I126" s="21" t="str">
        <f t="shared" si="10"/>
        <v/>
      </c>
      <c r="J126" s="17" t="str">
        <f t="shared" si="11"/>
        <v/>
      </c>
      <c r="K126" s="21" t="str">
        <f t="shared" si="12"/>
        <v/>
      </c>
      <c r="L126" s="21" t="str">
        <f t="shared" si="16"/>
        <v/>
      </c>
      <c r="O126" s="2"/>
    </row>
    <row r="127" spans="2:15" x14ac:dyDescent="0.25">
      <c r="B127" s="23">
        <f t="shared" si="14"/>
        <v>2118</v>
      </c>
      <c r="C127" s="2"/>
      <c r="E127" s="23">
        <f t="shared" si="15"/>
        <v>2118</v>
      </c>
      <c r="F127" s="2"/>
      <c r="G127" s="2"/>
      <c r="I127" s="21" t="str">
        <f t="shared" si="10"/>
        <v/>
      </c>
      <c r="J127" s="17" t="str">
        <f t="shared" si="11"/>
        <v/>
      </c>
      <c r="K127" s="21" t="str">
        <f t="shared" si="12"/>
        <v/>
      </c>
      <c r="L127" s="21" t="str">
        <f t="shared" si="16"/>
        <v/>
      </c>
      <c r="O127" s="2"/>
    </row>
    <row r="128" spans="2:15" x14ac:dyDescent="0.25">
      <c r="B128" s="23">
        <f t="shared" si="14"/>
        <v>2119</v>
      </c>
      <c r="C128" s="2"/>
      <c r="E128" s="23">
        <f t="shared" si="15"/>
        <v>2119</v>
      </c>
      <c r="F128" s="2"/>
      <c r="G128" s="2"/>
      <c r="I128" s="21" t="str">
        <f t="shared" si="10"/>
        <v/>
      </c>
      <c r="J128" s="17" t="str">
        <f t="shared" si="11"/>
        <v/>
      </c>
      <c r="K128" s="21" t="str">
        <f t="shared" si="12"/>
        <v/>
      </c>
      <c r="L128" s="21" t="str">
        <f t="shared" si="16"/>
        <v/>
      </c>
      <c r="O128" s="2"/>
    </row>
    <row r="129" spans="2:15" x14ac:dyDescent="0.25">
      <c r="B129" s="23">
        <f t="shared" si="14"/>
        <v>2120</v>
      </c>
      <c r="C129" s="2"/>
      <c r="E129" s="23">
        <f t="shared" si="15"/>
        <v>2120</v>
      </c>
      <c r="F129" s="2"/>
      <c r="G129" s="2"/>
      <c r="I129" s="21" t="str">
        <f t="shared" si="10"/>
        <v/>
      </c>
      <c r="J129" s="17" t="str">
        <f t="shared" si="11"/>
        <v/>
      </c>
      <c r="K129" s="21" t="str">
        <f t="shared" si="12"/>
        <v/>
      </c>
      <c r="L129" s="21" t="str">
        <f t="shared" si="16"/>
        <v/>
      </c>
      <c r="O129" s="2"/>
    </row>
    <row r="130" spans="2:15" x14ac:dyDescent="0.25">
      <c r="B130" s="23">
        <f t="shared" si="14"/>
        <v>2121</v>
      </c>
      <c r="C130" s="2"/>
      <c r="E130" s="23">
        <f t="shared" si="15"/>
        <v>2121</v>
      </c>
      <c r="F130" s="2"/>
      <c r="G130" s="2"/>
      <c r="I130" s="21" t="str">
        <f t="shared" si="10"/>
        <v/>
      </c>
      <c r="J130" s="17" t="str">
        <f t="shared" si="11"/>
        <v/>
      </c>
      <c r="K130" s="21" t="str">
        <f t="shared" si="12"/>
        <v/>
      </c>
      <c r="L130" s="21" t="str">
        <f t="shared" si="16"/>
        <v/>
      </c>
      <c r="O130" s="2"/>
    </row>
    <row r="131" spans="2:15" x14ac:dyDescent="0.25">
      <c r="B131" s="23">
        <f t="shared" si="14"/>
        <v>2122</v>
      </c>
      <c r="C131" s="2"/>
      <c r="E131" s="23">
        <f t="shared" si="15"/>
        <v>2122</v>
      </c>
      <c r="F131" s="2"/>
      <c r="G131" s="2"/>
      <c r="I131" s="21" t="str">
        <f t="shared" si="10"/>
        <v/>
      </c>
      <c r="J131" s="17" t="str">
        <f t="shared" si="11"/>
        <v/>
      </c>
      <c r="K131" s="21" t="str">
        <f t="shared" si="12"/>
        <v/>
      </c>
      <c r="L131" s="21" t="str">
        <f t="shared" si="16"/>
        <v/>
      </c>
      <c r="O131" s="2"/>
    </row>
    <row r="132" spans="2:15" x14ac:dyDescent="0.25">
      <c r="B132" s="23">
        <f t="shared" si="14"/>
        <v>2123</v>
      </c>
      <c r="C132" s="2"/>
      <c r="E132" s="23">
        <f t="shared" si="15"/>
        <v>2123</v>
      </c>
      <c r="F132" s="2"/>
      <c r="G132" s="2"/>
      <c r="I132" s="21" t="str">
        <f t="shared" si="10"/>
        <v/>
      </c>
      <c r="J132" s="17" t="str">
        <f t="shared" si="11"/>
        <v/>
      </c>
      <c r="K132" s="21" t="str">
        <f t="shared" si="12"/>
        <v/>
      </c>
      <c r="L132" s="21" t="str">
        <f t="shared" si="16"/>
        <v/>
      </c>
      <c r="O132" s="2"/>
    </row>
    <row r="133" spans="2:15" x14ac:dyDescent="0.25">
      <c r="B133" s="23">
        <f t="shared" si="14"/>
        <v>2124</v>
      </c>
      <c r="C133" s="2"/>
      <c r="E133" s="23">
        <f t="shared" si="15"/>
        <v>2124</v>
      </c>
      <c r="F133" s="2"/>
      <c r="G133" s="2"/>
      <c r="I133" s="21" t="str">
        <f t="shared" si="10"/>
        <v/>
      </c>
      <c r="J133" s="17" t="str">
        <f t="shared" si="11"/>
        <v/>
      </c>
      <c r="K133" s="21" t="str">
        <f t="shared" si="12"/>
        <v/>
      </c>
      <c r="L133" s="21" t="str">
        <f t="shared" si="16"/>
        <v/>
      </c>
      <c r="O133" s="2"/>
    </row>
    <row r="134" spans="2:15" x14ac:dyDescent="0.25">
      <c r="B134" s="23">
        <f t="shared" si="14"/>
        <v>2125</v>
      </c>
      <c r="C134" s="2"/>
      <c r="E134" s="23">
        <f t="shared" si="15"/>
        <v>2125</v>
      </c>
      <c r="F134" s="2"/>
      <c r="G134" s="2"/>
      <c r="I134" s="21" t="str">
        <f t="shared" si="10"/>
        <v/>
      </c>
      <c r="J134" s="17" t="str">
        <f t="shared" si="11"/>
        <v/>
      </c>
      <c r="K134" s="21" t="str">
        <f t="shared" si="12"/>
        <v/>
      </c>
      <c r="L134" s="21" t="str">
        <f t="shared" si="16"/>
        <v/>
      </c>
      <c r="O134" s="2"/>
    </row>
    <row r="135" spans="2:15" x14ac:dyDescent="0.25">
      <c r="B135" s="23">
        <f t="shared" si="14"/>
        <v>2126</v>
      </c>
      <c r="C135" s="2"/>
      <c r="E135" s="23">
        <f t="shared" si="15"/>
        <v>2126</v>
      </c>
      <c r="F135" s="2"/>
      <c r="G135" s="2"/>
      <c r="I135" s="21" t="str">
        <f t="shared" si="10"/>
        <v/>
      </c>
      <c r="J135" s="17" t="str">
        <f t="shared" si="11"/>
        <v/>
      </c>
      <c r="K135" s="21" t="str">
        <f t="shared" si="12"/>
        <v/>
      </c>
      <c r="L135" s="21" t="str">
        <f t="shared" si="16"/>
        <v/>
      </c>
      <c r="O135" s="2"/>
    </row>
    <row r="136" spans="2:15" x14ac:dyDescent="0.25">
      <c r="B136" s="23">
        <f t="shared" si="14"/>
        <v>2127</v>
      </c>
      <c r="C136" s="2"/>
      <c r="E136" s="23">
        <f t="shared" si="15"/>
        <v>2127</v>
      </c>
      <c r="F136" s="2"/>
      <c r="G136" s="2"/>
      <c r="I136" s="21" t="str">
        <f t="shared" si="10"/>
        <v/>
      </c>
      <c r="J136" s="17" t="str">
        <f t="shared" si="11"/>
        <v/>
      </c>
      <c r="K136" s="21" t="str">
        <f t="shared" si="12"/>
        <v/>
      </c>
      <c r="L136" s="21" t="str">
        <f t="shared" si="16"/>
        <v/>
      </c>
      <c r="O136" s="2"/>
    </row>
    <row r="137" spans="2:15" x14ac:dyDescent="0.25">
      <c r="B137" s="23">
        <f t="shared" si="14"/>
        <v>2128</v>
      </c>
      <c r="C137" s="2"/>
      <c r="E137" s="23">
        <f t="shared" si="15"/>
        <v>2128</v>
      </c>
      <c r="F137" s="2"/>
      <c r="G137" s="2"/>
      <c r="I137" s="21" t="str">
        <f t="shared" si="10"/>
        <v/>
      </c>
      <c r="J137" s="17" t="str">
        <f t="shared" si="11"/>
        <v/>
      </c>
      <c r="K137" s="21" t="str">
        <f t="shared" si="12"/>
        <v/>
      </c>
      <c r="L137" s="21" t="str">
        <f t="shared" si="16"/>
        <v/>
      </c>
      <c r="O137" s="2"/>
    </row>
    <row r="138" spans="2:15" x14ac:dyDescent="0.25">
      <c r="B138" s="23">
        <f t="shared" si="14"/>
        <v>2129</v>
      </c>
      <c r="C138" s="2"/>
      <c r="E138" s="23">
        <f t="shared" si="15"/>
        <v>2129</v>
      </c>
      <c r="F138" s="2"/>
      <c r="G138" s="2"/>
      <c r="I138" s="21" t="str">
        <f t="shared" si="10"/>
        <v/>
      </c>
      <c r="J138" s="17" t="str">
        <f t="shared" si="11"/>
        <v/>
      </c>
      <c r="K138" s="21" t="str">
        <f t="shared" si="12"/>
        <v/>
      </c>
      <c r="L138" s="21" t="str">
        <f t="shared" si="16"/>
        <v/>
      </c>
      <c r="O138" s="2"/>
    </row>
    <row r="139" spans="2:15" x14ac:dyDescent="0.25">
      <c r="B139" s="23">
        <f t="shared" si="14"/>
        <v>2130</v>
      </c>
      <c r="C139" s="2"/>
      <c r="E139" s="23">
        <f t="shared" si="15"/>
        <v>2130</v>
      </c>
      <c r="F139" s="2"/>
      <c r="G139" s="2"/>
      <c r="I139" s="21" t="str">
        <f t="shared" si="10"/>
        <v/>
      </c>
      <c r="J139" s="17" t="str">
        <f t="shared" si="11"/>
        <v/>
      </c>
      <c r="K139" s="21" t="str">
        <f t="shared" si="12"/>
        <v/>
      </c>
      <c r="L139" s="21" t="str">
        <f t="shared" si="16"/>
        <v/>
      </c>
      <c r="O139" s="2"/>
    </row>
    <row r="140" spans="2:15" x14ac:dyDescent="0.25">
      <c r="B140" s="23">
        <f t="shared" si="14"/>
        <v>2131</v>
      </c>
      <c r="C140" s="2"/>
      <c r="E140" s="23">
        <f t="shared" si="15"/>
        <v>2131</v>
      </c>
      <c r="F140" s="2"/>
      <c r="G140" s="2"/>
      <c r="I140" s="21" t="str">
        <f t="shared" si="10"/>
        <v/>
      </c>
      <c r="J140" s="17" t="str">
        <f t="shared" si="11"/>
        <v/>
      </c>
      <c r="K140" s="21" t="str">
        <f t="shared" si="12"/>
        <v/>
      </c>
      <c r="L140" s="21" t="str">
        <f t="shared" si="16"/>
        <v/>
      </c>
      <c r="O140" s="2"/>
    </row>
    <row r="141" spans="2:15" x14ac:dyDescent="0.25">
      <c r="B141" s="23">
        <f t="shared" si="14"/>
        <v>2132</v>
      </c>
      <c r="C141" s="2"/>
      <c r="E141" s="23">
        <f t="shared" si="15"/>
        <v>2132</v>
      </c>
      <c r="F141" s="2"/>
      <c r="G141" s="2"/>
      <c r="I141" s="21" t="str">
        <f t="shared" si="10"/>
        <v/>
      </c>
      <c r="J141" s="17" t="str">
        <f t="shared" si="11"/>
        <v/>
      </c>
      <c r="K141" s="21" t="str">
        <f t="shared" si="12"/>
        <v/>
      </c>
      <c r="L141" s="21" t="str">
        <f t="shared" si="16"/>
        <v/>
      </c>
      <c r="O141" s="2"/>
    </row>
    <row r="142" spans="2:15" x14ac:dyDescent="0.25">
      <c r="B142" s="23">
        <f t="shared" si="14"/>
        <v>2133</v>
      </c>
      <c r="C142" s="2"/>
      <c r="E142" s="23">
        <f t="shared" si="15"/>
        <v>2133</v>
      </c>
      <c r="F142" s="2"/>
      <c r="G142" s="2"/>
      <c r="I142" s="21" t="str">
        <f t="shared" si="10"/>
        <v/>
      </c>
      <c r="J142" s="17" t="str">
        <f t="shared" si="11"/>
        <v/>
      </c>
      <c r="K142" s="21" t="str">
        <f t="shared" si="12"/>
        <v/>
      </c>
      <c r="L142" s="21" t="str">
        <f t="shared" si="16"/>
        <v/>
      </c>
      <c r="O142" s="2"/>
    </row>
    <row r="143" spans="2:15" x14ac:dyDescent="0.25">
      <c r="B143" s="23">
        <f t="shared" si="14"/>
        <v>2134</v>
      </c>
      <c r="C143" s="2"/>
      <c r="E143" s="23">
        <f t="shared" si="15"/>
        <v>2134</v>
      </c>
      <c r="F143" s="2"/>
      <c r="G143" s="2"/>
      <c r="I143" s="21" t="str">
        <f t="shared" si="10"/>
        <v/>
      </c>
      <c r="J143" s="17" t="str">
        <f t="shared" si="11"/>
        <v/>
      </c>
      <c r="K143" s="21" t="str">
        <f t="shared" si="12"/>
        <v/>
      </c>
      <c r="L143" s="21" t="str">
        <f t="shared" si="16"/>
        <v/>
      </c>
      <c r="O143" s="2"/>
    </row>
    <row r="144" spans="2:15" x14ac:dyDescent="0.25">
      <c r="B144" s="23">
        <f t="shared" si="14"/>
        <v>2135</v>
      </c>
      <c r="C144" s="2"/>
      <c r="E144" s="23">
        <f t="shared" si="15"/>
        <v>2135</v>
      </c>
      <c r="F144" s="2"/>
      <c r="G144" s="2"/>
      <c r="I144" s="21" t="str">
        <f t="shared" si="10"/>
        <v/>
      </c>
      <c r="J144" s="17" t="str">
        <f t="shared" si="11"/>
        <v/>
      </c>
      <c r="K144" s="21" t="str">
        <f t="shared" si="12"/>
        <v/>
      </c>
      <c r="L144" s="21" t="str">
        <f t="shared" si="16"/>
        <v/>
      </c>
      <c r="O144" s="2"/>
    </row>
    <row r="145" spans="9:12" x14ac:dyDescent="0.25">
      <c r="I145" s="21"/>
      <c r="J145" s="21"/>
      <c r="K145" s="21"/>
      <c r="L145" s="21"/>
    </row>
    <row r="146" spans="9:12" x14ac:dyDescent="0.25">
      <c r="I146" s="21"/>
      <c r="J146" s="21"/>
      <c r="K146" s="21"/>
      <c r="L146" s="21"/>
    </row>
  </sheetData>
  <sheetProtection selectLockedCells="1"/>
  <conditionalFormatting sqref="C21 C25:C144 F25:G144">
    <cfRule type="cellIs" dxfId="30" priority="3" stopIfTrue="1" operator="greaterThan">
      <formula>0</formula>
    </cfRule>
  </conditionalFormatting>
  <conditionalFormatting sqref="O89:O144">
    <cfRule type="cellIs" dxfId="29" priority="2" stopIfTrue="1" operator="greaterThan">
      <formula>0</formula>
    </cfRule>
  </conditionalFormatting>
  <conditionalFormatting sqref="O25:O88">
    <cfRule type="cellIs" dxfId="28" priority="1" stopIfTrue="1" operator="greaterThan">
      <formula>0</formula>
    </cfRule>
  </conditionalFormatting>
  <dataValidations count="4"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  <dataValidation type="decimal" errorStyle="warning" operator="lessThan" allowBlank="1" showErrorMessage="1" errorTitle="Fejlindtastning" error="En betaling skal indtastes som negativ" sqref="C21 C25:C144 F25:G144 O25:O144">
      <formula1>0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6"/>
  <sheetViews>
    <sheetView zoomScale="70" zoomScaleNormal="70" workbookViewId="0">
      <selection activeCell="O25" sqref="O25"/>
    </sheetView>
  </sheetViews>
  <sheetFormatPr defaultRowHeight="15" x14ac:dyDescent="0.25"/>
  <cols>
    <col min="1" max="1" width="9.140625" style="4"/>
    <col min="2" max="2" width="70.7109375" style="4" customWidth="1"/>
    <col min="3" max="3" width="25" style="4" customWidth="1"/>
    <col min="4" max="4" width="8.140625" style="4" customWidth="1"/>
    <col min="5" max="5" width="43.5703125" style="4" customWidth="1"/>
    <col min="6" max="6" width="29" style="4" customWidth="1"/>
    <col min="7" max="7" width="26" style="4" customWidth="1"/>
    <col min="8" max="8" width="19.85546875" style="4" hidden="1" customWidth="1"/>
    <col min="9" max="9" width="43.28515625" style="4" hidden="1" customWidth="1"/>
    <col min="10" max="10" width="45.28515625" style="4" hidden="1" customWidth="1"/>
    <col min="11" max="11" width="54.28515625" style="4" hidden="1" customWidth="1"/>
    <col min="12" max="12" width="43.42578125" style="4" hidden="1" customWidth="1"/>
    <col min="13" max="14" width="0" style="4" hidden="1" customWidth="1"/>
    <col min="15" max="15" width="28.7109375" style="4" customWidth="1"/>
    <col min="16" max="16384" width="9.140625" style="4"/>
  </cols>
  <sheetData>
    <row r="2" spans="1:15" x14ac:dyDescent="0.25">
      <c r="B2" s="5" t="s">
        <v>3</v>
      </c>
      <c r="C2" s="6"/>
      <c r="D2" s="6"/>
      <c r="E2" s="6"/>
      <c r="F2" s="6"/>
      <c r="G2" s="7"/>
      <c r="O2" s="7"/>
    </row>
    <row r="3" spans="1:15" x14ac:dyDescent="0.25">
      <c r="B3" s="6" t="s">
        <v>15</v>
      </c>
      <c r="C3" s="6"/>
      <c r="D3" s="6"/>
      <c r="E3" s="6"/>
      <c r="F3" s="6"/>
      <c r="G3" s="6"/>
      <c r="O3" s="6"/>
    </row>
    <row r="4" spans="1:15" x14ac:dyDescent="0.25">
      <c r="B4" s="6" t="s">
        <v>16</v>
      </c>
      <c r="C4" s="6"/>
      <c r="D4" s="6"/>
      <c r="E4" s="6"/>
      <c r="F4" s="6"/>
      <c r="G4" s="6"/>
      <c r="O4" s="6"/>
    </row>
    <row r="5" spans="1:15" x14ac:dyDescent="0.25">
      <c r="A5" s="8"/>
      <c r="B5" s="6" t="s">
        <v>17</v>
      </c>
      <c r="C5" s="6"/>
      <c r="D5" s="6"/>
      <c r="E5" s="6"/>
      <c r="F5" s="6"/>
      <c r="G5" s="6"/>
      <c r="O5" s="6"/>
    </row>
    <row r="6" spans="1:15" x14ac:dyDescent="0.25">
      <c r="A6" s="8"/>
      <c r="B6" s="6"/>
      <c r="C6" s="6"/>
      <c r="D6" s="6"/>
      <c r="E6" s="6"/>
      <c r="F6" s="6"/>
      <c r="G6" s="6"/>
      <c r="O6" s="6"/>
    </row>
    <row r="7" spans="1:15" x14ac:dyDescent="0.25">
      <c r="A7" s="8"/>
    </row>
    <row r="8" spans="1:15" ht="18.75" x14ac:dyDescent="0.3">
      <c r="A8" s="8"/>
      <c r="B8" s="9" t="s">
        <v>1</v>
      </c>
      <c r="C8" s="8"/>
      <c r="D8" s="8"/>
      <c r="E8" s="10" t="s">
        <v>2</v>
      </c>
      <c r="F8" s="11"/>
      <c r="G8" s="12"/>
      <c r="H8" s="13"/>
    </row>
    <row r="9" spans="1:15" ht="15.75" thickBot="1" x14ac:dyDescent="0.3">
      <c r="F9" s="14"/>
    </row>
    <row r="10" spans="1:15" ht="33" customHeight="1" thickBot="1" x14ac:dyDescent="0.3">
      <c r="B10" s="15" t="s">
        <v>5</v>
      </c>
      <c r="C10" s="1">
        <v>3.5000000000000003E-2</v>
      </c>
      <c r="E10" s="25" t="s">
        <v>10</v>
      </c>
      <c r="F10" s="24">
        <f>IF(SUM($C$21:$C$144)&lt;0,($M$24*SUM($K$25:$K$144)/(1-(1+$M$24)^(-($C$19-$C$18+1)))),"")</f>
        <v>-227000.53357131162</v>
      </c>
    </row>
    <row r="11" spans="1:15" ht="35.25" customHeight="1" thickBot="1" x14ac:dyDescent="0.3">
      <c r="E11" s="25" t="s">
        <v>11</v>
      </c>
      <c r="F11" s="24">
        <f>IF(SUM($F$25:$G$144)&lt;0,($C$10*SUM($L$25:$L$144)/(1-(1+$C$10)^(-($F$19-$F$18+1)))),"")</f>
        <v>-122532.07702129539</v>
      </c>
    </row>
    <row r="13" spans="1:15" x14ac:dyDescent="0.25">
      <c r="E13" s="13" t="s">
        <v>4</v>
      </c>
      <c r="F13" s="13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5" ht="18.75" x14ac:dyDescent="0.3">
      <c r="B16" s="9" t="s">
        <v>0</v>
      </c>
      <c r="E16" s="9" t="s">
        <v>12</v>
      </c>
      <c r="J16" s="16"/>
    </row>
    <row r="17" spans="2:15" ht="15.75" thickBot="1" x14ac:dyDescent="0.3">
      <c r="J17" s="16"/>
    </row>
    <row r="18" spans="2:15" ht="15.75" thickBot="1" x14ac:dyDescent="0.3">
      <c r="B18" s="15" t="s">
        <v>6</v>
      </c>
      <c r="C18" s="3">
        <v>2016</v>
      </c>
      <c r="E18" s="15" t="s">
        <v>6</v>
      </c>
      <c r="F18" s="3">
        <v>2016</v>
      </c>
      <c r="J18" s="16"/>
      <c r="L18" s="17" t="str">
        <f xml:space="preserve"> IF($E18&gt;=$F$18,IF($E18&lt;=$F$19,SUM($F18:$G18),""),"")</f>
        <v/>
      </c>
    </row>
    <row r="19" spans="2:15" ht="15.75" thickBot="1" x14ac:dyDescent="0.3">
      <c r="B19" s="15" t="s">
        <v>7</v>
      </c>
      <c r="C19" s="3">
        <v>2090</v>
      </c>
      <c r="D19" s="14"/>
      <c r="E19" s="15" t="s">
        <v>7</v>
      </c>
      <c r="F19" s="3">
        <v>2079</v>
      </c>
      <c r="I19" s="16"/>
      <c r="J19" s="16"/>
      <c r="L19" s="17" t="str">
        <f xml:space="preserve"> IF($E19&gt;=$F$18,IF($E19&lt;=$F$19,SUM($F19:$G19),""),"")</f>
        <v/>
      </c>
    </row>
    <row r="20" spans="2:15" ht="15.75" thickBot="1" x14ac:dyDescent="0.3">
      <c r="B20" s="8"/>
      <c r="D20" s="14"/>
      <c r="E20" s="8"/>
      <c r="F20" s="8"/>
      <c r="I20" s="16"/>
      <c r="J20" s="16"/>
    </row>
    <row r="21" spans="2:15" ht="15.75" thickBot="1" x14ac:dyDescent="0.3">
      <c r="B21" s="15" t="s">
        <v>20</v>
      </c>
      <c r="C21" s="2">
        <v>-5000000</v>
      </c>
      <c r="D21" s="14"/>
      <c r="E21" s="8"/>
      <c r="F21" s="8"/>
      <c r="I21" s="16"/>
      <c r="J21" s="16"/>
    </row>
    <row r="22" spans="2:15" x14ac:dyDescent="0.25">
      <c r="B22" s="8"/>
      <c r="D22" s="14"/>
      <c r="E22" s="8"/>
      <c r="F22" s="8"/>
      <c r="I22" s="16"/>
      <c r="J22" s="16"/>
    </row>
    <row r="23" spans="2:15" ht="15.75" thickBot="1" x14ac:dyDescent="0.3"/>
    <row r="24" spans="2:15" ht="47.25" customHeight="1" thickBot="1" x14ac:dyDescent="0.3">
      <c r="B24" s="15" t="s">
        <v>18</v>
      </c>
      <c r="C24" s="18" t="s">
        <v>22</v>
      </c>
      <c r="D24" s="26"/>
      <c r="E24" s="25" t="s">
        <v>19</v>
      </c>
      <c r="F24" s="18" t="s">
        <v>23</v>
      </c>
      <c r="G24" s="18" t="s">
        <v>24</v>
      </c>
      <c r="I24" s="4" t="s">
        <v>14</v>
      </c>
      <c r="J24" s="4" t="s">
        <v>13</v>
      </c>
      <c r="K24" s="19" t="s">
        <v>8</v>
      </c>
      <c r="L24" s="19" t="s">
        <v>9</v>
      </c>
      <c r="M24" s="27">
        <v>3.5000000000000003E-2</v>
      </c>
      <c r="N24" s="4" t="s">
        <v>21</v>
      </c>
      <c r="O24" s="18" t="s">
        <v>25</v>
      </c>
    </row>
    <row r="25" spans="2:15" x14ac:dyDescent="0.25">
      <c r="B25" s="22">
        <v>2016</v>
      </c>
      <c r="C25" s="2">
        <v>-25000</v>
      </c>
      <c r="E25" s="22">
        <v>2016</v>
      </c>
      <c r="F25" s="2">
        <v>-150077.15732871604</v>
      </c>
      <c r="G25" s="2">
        <v>-15000</v>
      </c>
      <c r="H25" s="20"/>
      <c r="I25" s="21">
        <f xml:space="preserve"> IF($B25=$C$18,$C$21,"")</f>
        <v>-5000000</v>
      </c>
      <c r="J25" s="17">
        <f xml:space="preserve"> IF($B25&gt;=$C$18,IF($B25&lt;=$C$19,$C25,""),"")</f>
        <v>-25000</v>
      </c>
      <c r="K25" s="21">
        <f xml:space="preserve"> IF(SUM($I25:$J25)/((1+$C$10)^($B25-$C$18))&lt;0,SUM($I25:$J25)/((1+$C$10)^($B25-$C$18)),"")</f>
        <v>-5025000</v>
      </c>
      <c r="L25" s="21">
        <f t="shared" ref="L25:L56" si="0" xml:space="preserve"> IF($E25&gt;=$F$18,IF($E25&lt;=$F$19,IF(SUM($F25:$G25)/((1+$C$10)^($E25-$F$18))&lt;0,SUM($F25:$G25)/((1+$C$10)^($E25-$F$18)),""),""),"")</f>
        <v>-165077.15732871604</v>
      </c>
      <c r="O25" s="2">
        <f>SUM(F25:G25)</f>
        <v>-165077.15732871604</v>
      </c>
    </row>
    <row r="26" spans="2:15" x14ac:dyDescent="0.25">
      <c r="B26" s="23">
        <f>B25+1</f>
        <v>2017</v>
      </c>
      <c r="C26" s="2">
        <v>-25374.999999999996</v>
      </c>
      <c r="E26" s="23">
        <f t="shared" ref="E26:E89" si="1">E25+1</f>
        <v>2017</v>
      </c>
      <c r="F26" s="2">
        <v>-150077.15732871604</v>
      </c>
      <c r="G26" s="2">
        <v>-15224.999999999998</v>
      </c>
      <c r="H26" s="20"/>
      <c r="I26" s="21" t="str">
        <f t="shared" ref="I26:I89" si="2" xml:space="preserve"> IF($B26=$C$18,$C$21,"")</f>
        <v/>
      </c>
      <c r="J26" s="17">
        <f t="shared" ref="J26:J89" si="3" xml:space="preserve"> IF($B26&gt;=$C$18,IF($B26&lt;=$C$19,$C26,""),"")</f>
        <v>-25374.999999999996</v>
      </c>
      <c r="K26" s="21">
        <f t="shared" ref="K26:K89" si="4" xml:space="preserve"> IF(SUM($I26:$J26)/((1+$C$10)^($B26-$C$18))&lt;0,SUM($I26:$J26)/((1+$C$10)^($B26-$C$18)),"")</f>
        <v>-24516.908212560385</v>
      </c>
      <c r="L26" s="21">
        <f t="shared" si="0"/>
        <v>-159712.22930310731</v>
      </c>
      <c r="O26" s="2">
        <f t="shared" ref="O26:O88" si="5">SUM(F26:G26)</f>
        <v>-165302.15732871604</v>
      </c>
    </row>
    <row r="27" spans="2:15" x14ac:dyDescent="0.25">
      <c r="B27" s="23">
        <f t="shared" ref="B27:B90" si="6">B26+1</f>
        <v>2018</v>
      </c>
      <c r="C27" s="2">
        <v>-25755.624999999993</v>
      </c>
      <c r="E27" s="23">
        <f t="shared" si="1"/>
        <v>2018</v>
      </c>
      <c r="F27" s="2">
        <v>-150077.15732871604</v>
      </c>
      <c r="G27" s="2">
        <v>-15453.374999999996</v>
      </c>
      <c r="H27" s="20"/>
      <c r="I27" s="21" t="str">
        <f t="shared" si="2"/>
        <v/>
      </c>
      <c r="J27" s="17">
        <f t="shared" si="3"/>
        <v>-25755.624999999993</v>
      </c>
      <c r="K27" s="21">
        <f t="shared" si="4"/>
        <v>-24043.151532124433</v>
      </c>
      <c r="L27" s="21">
        <f t="shared" si="0"/>
        <v>-154524.52316620323</v>
      </c>
      <c r="O27" s="2">
        <f t="shared" si="5"/>
        <v>-165530.53232871604</v>
      </c>
    </row>
    <row r="28" spans="2:15" x14ac:dyDescent="0.25">
      <c r="B28" s="23">
        <f t="shared" si="6"/>
        <v>2019</v>
      </c>
      <c r="C28" s="2">
        <v>-26141.959374999991</v>
      </c>
      <c r="E28" s="23">
        <f t="shared" si="1"/>
        <v>2019</v>
      </c>
      <c r="F28" s="2">
        <v>-150077.15732871604</v>
      </c>
      <c r="G28" s="2">
        <v>-15685.175624999994</v>
      </c>
      <c r="H28" s="20"/>
      <c r="I28" s="21" t="str">
        <f t="shared" si="2"/>
        <v/>
      </c>
      <c r="J28" s="17">
        <f t="shared" si="3"/>
        <v>-26141.959374999991</v>
      </c>
      <c r="K28" s="21">
        <f t="shared" si="4"/>
        <v>-23578.549570151015</v>
      </c>
      <c r="L28" s="21">
        <f t="shared" si="0"/>
        <v>-149508.12708211824</v>
      </c>
      <c r="O28" s="2">
        <f t="shared" si="5"/>
        <v>-165762.33295371605</v>
      </c>
    </row>
    <row r="29" spans="2:15" x14ac:dyDescent="0.25">
      <c r="B29" s="23">
        <f t="shared" si="6"/>
        <v>2020</v>
      </c>
      <c r="C29" s="2">
        <v>-26534.088765624987</v>
      </c>
      <c r="E29" s="23">
        <f t="shared" si="1"/>
        <v>2020</v>
      </c>
      <c r="F29" s="2">
        <v>-150077.15732871604</v>
      </c>
      <c r="G29" s="2">
        <v>-15920.453259374994</v>
      </c>
      <c r="H29" s="20"/>
      <c r="I29" s="21" t="str">
        <f t="shared" si="2"/>
        <v/>
      </c>
      <c r="J29" s="17">
        <f t="shared" si="3"/>
        <v>-26534.088765624987</v>
      </c>
      <c r="K29" s="21">
        <f t="shared" si="4"/>
        <v>-23122.925423867902</v>
      </c>
      <c r="L29" s="21">
        <f t="shared" si="0"/>
        <v>-144657.3275635262</v>
      </c>
      <c r="O29" s="2">
        <f t="shared" si="5"/>
        <v>-165997.61058809105</v>
      </c>
    </row>
    <row r="30" spans="2:15" x14ac:dyDescent="0.25">
      <c r="B30" s="23">
        <f t="shared" si="6"/>
        <v>2021</v>
      </c>
      <c r="C30" s="2">
        <v>-26932.10009710936</v>
      </c>
      <c r="E30" s="23">
        <f t="shared" si="1"/>
        <v>2021</v>
      </c>
      <c r="F30" s="2">
        <v>-150077.15732871604</v>
      </c>
      <c r="G30" s="2">
        <v>-16159.260058265618</v>
      </c>
      <c r="H30" s="20"/>
      <c r="I30" s="21" t="str">
        <f t="shared" si="2"/>
        <v/>
      </c>
      <c r="J30" s="17">
        <f t="shared" si="3"/>
        <v>-26932.10009710936</v>
      </c>
      <c r="K30" s="21">
        <f t="shared" si="4"/>
        <v>-22676.105608913935</v>
      </c>
      <c r="L30" s="21">
        <f t="shared" si="0"/>
        <v>-139966.60279453237</v>
      </c>
      <c r="O30" s="2">
        <f t="shared" si="5"/>
        <v>-166236.41738698166</v>
      </c>
    </row>
    <row r="31" spans="2:15" x14ac:dyDescent="0.25">
      <c r="B31" s="23">
        <f t="shared" si="6"/>
        <v>2022</v>
      </c>
      <c r="C31" s="2">
        <v>-27336.081598565997</v>
      </c>
      <c r="E31" s="23">
        <f t="shared" si="1"/>
        <v>2022</v>
      </c>
      <c r="F31" s="2">
        <v>-150077.15732871604</v>
      </c>
      <c r="G31" s="2">
        <v>-16401.648959139602</v>
      </c>
      <c r="H31" s="20"/>
      <c r="I31" s="21" t="str">
        <f t="shared" si="2"/>
        <v/>
      </c>
      <c r="J31" s="17">
        <f t="shared" si="3"/>
        <v>-27336.081598565997</v>
      </c>
      <c r="K31" s="21">
        <f t="shared" si="4"/>
        <v>-22237.919993282743</v>
      </c>
      <c r="L31" s="21">
        <f t="shared" si="0"/>
        <v>-135430.61617875611</v>
      </c>
      <c r="O31" s="2">
        <f t="shared" si="5"/>
        <v>-166478.80628785564</v>
      </c>
    </row>
    <row r="32" spans="2:15" x14ac:dyDescent="0.25">
      <c r="B32" s="23">
        <f t="shared" si="6"/>
        <v>2023</v>
      </c>
      <c r="C32" s="2">
        <v>-27746.122822544483</v>
      </c>
      <c r="E32" s="23">
        <f t="shared" si="1"/>
        <v>2023</v>
      </c>
      <c r="F32" s="2">
        <v>-150077.15732871604</v>
      </c>
      <c r="G32" s="2">
        <v>-16647.673693526696</v>
      </c>
      <c r="H32" s="20"/>
      <c r="I32" s="21" t="str">
        <f t="shared" si="2"/>
        <v/>
      </c>
      <c r="J32" s="17">
        <f t="shared" si="3"/>
        <v>-27746.122822544483</v>
      </c>
      <c r="K32" s="21">
        <f t="shared" si="4"/>
        <v>-21808.201732542977</v>
      </c>
      <c r="L32" s="21">
        <f t="shared" si="0"/>
        <v>-131044.21010501997</v>
      </c>
      <c r="O32" s="2">
        <f t="shared" si="5"/>
        <v>-166724.83102224272</v>
      </c>
    </row>
    <row r="33" spans="2:15" x14ac:dyDescent="0.25">
      <c r="B33" s="23">
        <f t="shared" si="6"/>
        <v>2024</v>
      </c>
      <c r="C33" s="2">
        <v>-28162.314664882648</v>
      </c>
      <c r="E33" s="23">
        <f t="shared" si="1"/>
        <v>2024</v>
      </c>
      <c r="F33" s="2">
        <v>-150077.15732871604</v>
      </c>
      <c r="G33" s="2">
        <v>-16897.388798929594</v>
      </c>
      <c r="H33" s="20"/>
      <c r="I33" s="21" t="str">
        <f t="shared" si="2"/>
        <v/>
      </c>
      <c r="J33" s="17">
        <f t="shared" si="3"/>
        <v>-28162.314664882648</v>
      </c>
      <c r="K33" s="21">
        <f t="shared" si="4"/>
        <v>-21386.787206310266</v>
      </c>
      <c r="L33" s="21">
        <f t="shared" si="0"/>
        <v>-126802.39992329749</v>
      </c>
      <c r="O33" s="2">
        <f t="shared" si="5"/>
        <v>-166974.54612764565</v>
      </c>
    </row>
    <row r="34" spans="2:15" x14ac:dyDescent="0.25">
      <c r="B34" s="23">
        <f t="shared" si="6"/>
        <v>2025</v>
      </c>
      <c r="C34" s="2">
        <v>-28584.749384855884</v>
      </c>
      <c r="E34" s="23">
        <f t="shared" si="1"/>
        <v>2025</v>
      </c>
      <c r="F34" s="2">
        <v>-150077.15732871604</v>
      </c>
      <c r="G34" s="2">
        <v>-17150.849630913537</v>
      </c>
      <c r="H34" s="20"/>
      <c r="I34" s="21" t="str">
        <f t="shared" si="2"/>
        <v/>
      </c>
      <c r="J34" s="17">
        <f t="shared" si="3"/>
        <v>-28584.749384855884</v>
      </c>
      <c r="K34" s="21">
        <f t="shared" si="4"/>
        <v>-20973.515955946783</v>
      </c>
      <c r="L34" s="21">
        <f t="shared" si="0"/>
        <v>-122700.36812382059</v>
      </c>
      <c r="O34" s="2">
        <f t="shared" si="5"/>
        <v>-167228.00695962959</v>
      </c>
    </row>
    <row r="35" spans="2:15" x14ac:dyDescent="0.25">
      <c r="B35" s="23">
        <f t="shared" si="6"/>
        <v>2026</v>
      </c>
      <c r="C35" s="2">
        <v>-29013.52062562872</v>
      </c>
      <c r="E35" s="23">
        <f t="shared" si="1"/>
        <v>2026</v>
      </c>
      <c r="F35" s="2">
        <v>-150077.15732871604</v>
      </c>
      <c r="G35" s="2">
        <v>-17408.112375377237</v>
      </c>
      <c r="H35" s="20"/>
      <c r="I35" s="21" t="str">
        <f t="shared" si="2"/>
        <v/>
      </c>
      <c r="J35" s="17">
        <f t="shared" si="3"/>
        <v>-29013.52062562872</v>
      </c>
      <c r="K35" s="21">
        <f t="shared" si="4"/>
        <v>-20568.230623464719</v>
      </c>
      <c r="L35" s="21">
        <f t="shared" si="0"/>
        <v>-118733.45871248706</v>
      </c>
      <c r="O35" s="2">
        <f t="shared" si="5"/>
        <v>-167485.26970409328</v>
      </c>
    </row>
    <row r="36" spans="2:15" x14ac:dyDescent="0.25">
      <c r="B36" s="23">
        <f t="shared" si="6"/>
        <v>2027</v>
      </c>
      <c r="C36" s="2">
        <v>-29448.723435013148</v>
      </c>
      <c r="E36" s="23">
        <f t="shared" si="1"/>
        <v>2027</v>
      </c>
      <c r="F36" s="2">
        <v>-150077.15732871604</v>
      </c>
      <c r="G36" s="2">
        <v>-17669.234061007894</v>
      </c>
      <c r="H36" s="20"/>
      <c r="I36" s="21" t="str">
        <f t="shared" si="2"/>
        <v/>
      </c>
      <c r="J36" s="17">
        <f t="shared" si="3"/>
        <v>-29448.723435013148</v>
      </c>
      <c r="K36" s="21">
        <f t="shared" si="4"/>
        <v>-20170.776891610327</v>
      </c>
      <c r="L36" s="21">
        <f t="shared" si="0"/>
        <v>-114897.17177594031</v>
      </c>
      <c r="O36" s="2">
        <f t="shared" si="5"/>
        <v>-167746.39138972393</v>
      </c>
    </row>
    <row r="37" spans="2:15" x14ac:dyDescent="0.25">
      <c r="B37" s="23">
        <f t="shared" si="6"/>
        <v>2028</v>
      </c>
      <c r="C37" s="2">
        <v>-29890.454286538341</v>
      </c>
      <c r="E37" s="23">
        <f t="shared" si="1"/>
        <v>2028</v>
      </c>
      <c r="F37" s="2">
        <v>-150077.15732871604</v>
      </c>
      <c r="G37" s="2">
        <v>-17934.272571923011</v>
      </c>
      <c r="H37" s="20"/>
      <c r="I37" s="21" t="str">
        <f t="shared" si="2"/>
        <v/>
      </c>
      <c r="J37" s="17">
        <f t="shared" si="3"/>
        <v>-29890.454286538341</v>
      </c>
      <c r="K37" s="21">
        <f t="shared" si="4"/>
        <v>-19781.003425105777</v>
      </c>
      <c r="L37" s="21">
        <f t="shared" si="0"/>
        <v>-111187.1582299177</v>
      </c>
      <c r="O37" s="2">
        <f t="shared" si="5"/>
        <v>-168011.42990063905</v>
      </c>
    </row>
    <row r="38" spans="2:15" x14ac:dyDescent="0.25">
      <c r="B38" s="23">
        <f t="shared" si="6"/>
        <v>2029</v>
      </c>
      <c r="C38" s="2">
        <v>-30338.811100836414</v>
      </c>
      <c r="E38" s="23">
        <f t="shared" si="1"/>
        <v>2029</v>
      </c>
      <c r="F38" s="2">
        <v>-150077.15732871604</v>
      </c>
      <c r="G38" s="2">
        <v>-18203.286660501853</v>
      </c>
      <c r="H38" s="20"/>
      <c r="I38" s="21" t="str">
        <f t="shared" si="2"/>
        <v/>
      </c>
      <c r="J38" s="17">
        <f t="shared" si="3"/>
        <v>-30338.811100836414</v>
      </c>
      <c r="K38" s="21">
        <f t="shared" si="4"/>
        <v>-19398.761813026442</v>
      </c>
      <c r="L38" s="21">
        <f t="shared" si="0"/>
        <v>-107599.21474467988</v>
      </c>
      <c r="O38" s="2">
        <f t="shared" si="5"/>
        <v>-168280.44398921789</v>
      </c>
    </row>
    <row r="39" spans="2:15" x14ac:dyDescent="0.25">
      <c r="B39" s="23">
        <f t="shared" si="6"/>
        <v>2030</v>
      </c>
      <c r="C39" s="2">
        <v>-30793.893267348958</v>
      </c>
      <c r="E39" s="23">
        <f t="shared" si="1"/>
        <v>2030</v>
      </c>
      <c r="F39" s="2">
        <v>-150077.15732871604</v>
      </c>
      <c r="G39" s="2">
        <v>-18476.335960409378</v>
      </c>
      <c r="H39" s="20"/>
      <c r="I39" s="21" t="str">
        <f t="shared" si="2"/>
        <v/>
      </c>
      <c r="J39" s="17">
        <f t="shared" si="3"/>
        <v>-30793.893267348958</v>
      </c>
      <c r="K39" s="21">
        <f t="shared" si="4"/>
        <v>-19023.906512291625</v>
      </c>
      <c r="L39" s="21">
        <f t="shared" si="0"/>
        <v>-104129.27884154308</v>
      </c>
      <c r="O39" s="2">
        <f t="shared" si="5"/>
        <v>-168553.49328912541</v>
      </c>
    </row>
    <row r="40" spans="2:15" x14ac:dyDescent="0.25">
      <c r="B40" s="23">
        <f t="shared" si="6"/>
        <v>2031</v>
      </c>
      <c r="C40" s="2">
        <v>-31255.801666359188</v>
      </c>
      <c r="E40" s="23">
        <f t="shared" si="1"/>
        <v>2031</v>
      </c>
      <c r="F40" s="2">
        <v>-150077.15732871604</v>
      </c>
      <c r="G40" s="2">
        <v>-18753.480999815518</v>
      </c>
      <c r="H40" s="20"/>
      <c r="I40" s="21" t="str">
        <f t="shared" si="2"/>
        <v/>
      </c>
      <c r="J40" s="17">
        <f t="shared" si="3"/>
        <v>-31255.801666359188</v>
      </c>
      <c r="K40" s="21">
        <f t="shared" si="4"/>
        <v>-18656.294792247343</v>
      </c>
      <c r="L40" s="21">
        <f t="shared" si="0"/>
        <v>-100773.42415473791</v>
      </c>
      <c r="O40" s="2">
        <f t="shared" si="5"/>
        <v>-168830.63832853155</v>
      </c>
    </row>
    <row r="41" spans="2:15" x14ac:dyDescent="0.25">
      <c r="B41" s="23">
        <f t="shared" si="6"/>
        <v>2032</v>
      </c>
      <c r="C41" s="2">
        <v>-31724.638691354572</v>
      </c>
      <c r="E41" s="23">
        <f t="shared" si="1"/>
        <v>2032</v>
      </c>
      <c r="F41" s="2">
        <v>-150077.15732871604</v>
      </c>
      <c r="G41" s="2">
        <v>-19034.783214812749</v>
      </c>
      <c r="H41" s="20"/>
      <c r="I41" s="21" t="str">
        <f t="shared" si="2"/>
        <v/>
      </c>
      <c r="J41" s="17">
        <f t="shared" si="3"/>
        <v>-31724.638691354572</v>
      </c>
      <c r="K41" s="21">
        <f t="shared" si="4"/>
        <v>-18295.786680319863</v>
      </c>
      <c r="L41" s="21">
        <f t="shared" si="0"/>
        <v>-97527.855853012705</v>
      </c>
      <c r="O41" s="2">
        <f t="shared" si="5"/>
        <v>-169111.94054352879</v>
      </c>
    </row>
    <row r="42" spans="2:15" x14ac:dyDescent="0.25">
      <c r="B42" s="23">
        <f t="shared" si="6"/>
        <v>2033</v>
      </c>
      <c r="C42" s="2">
        <v>-32200.508271724888</v>
      </c>
      <c r="E42" s="23">
        <f t="shared" si="1"/>
        <v>2033</v>
      </c>
      <c r="F42" s="2">
        <v>-150077.15732871604</v>
      </c>
      <c r="G42" s="2">
        <v>-19320.304963034938</v>
      </c>
      <c r="H42" s="20"/>
      <c r="I42" s="21" t="str">
        <f t="shared" si="2"/>
        <v/>
      </c>
      <c r="J42" s="17">
        <f t="shared" si="3"/>
        <v>-32200.508271724888</v>
      </c>
      <c r="K42" s="21">
        <f t="shared" si="4"/>
        <v>-17942.244908719476</v>
      </c>
      <c r="L42" s="21">
        <f t="shared" si="0"/>
        <v>-94388.90621558993</v>
      </c>
      <c r="O42" s="2">
        <f t="shared" si="5"/>
        <v>-169397.46229175097</v>
      </c>
    </row>
    <row r="43" spans="2:15" x14ac:dyDescent="0.25">
      <c r="B43" s="23">
        <f t="shared" si="6"/>
        <v>2034</v>
      </c>
      <c r="C43" s="2">
        <v>-32683.51589580076</v>
      </c>
      <c r="E43" s="23">
        <f t="shared" si="1"/>
        <v>2034</v>
      </c>
      <c r="F43" s="2">
        <v>-150077.15732871604</v>
      </c>
      <c r="G43" s="2">
        <v>-19610.109537480461</v>
      </c>
      <c r="H43" s="20"/>
      <c r="I43" s="21" t="str">
        <f t="shared" si="2"/>
        <v/>
      </c>
      <c r="J43" s="17">
        <f t="shared" si="3"/>
        <v>-32683.51589580076</v>
      </c>
      <c r="K43" s="21">
        <f t="shared" si="4"/>
        <v>-17595.534862174172</v>
      </c>
      <c r="L43" s="21">
        <f t="shared" si="0"/>
        <v>-91353.030357264171</v>
      </c>
      <c r="O43" s="2">
        <f t="shared" si="5"/>
        <v>-169687.2668661965</v>
      </c>
    </row>
    <row r="44" spans="2:15" x14ac:dyDescent="0.25">
      <c r="B44" s="23">
        <f t="shared" si="6"/>
        <v>2035</v>
      </c>
      <c r="C44" s="2">
        <v>-33173.768634237771</v>
      </c>
      <c r="E44" s="23">
        <f t="shared" si="1"/>
        <v>2035</v>
      </c>
      <c r="F44" s="2">
        <v>-150077.15732871604</v>
      </c>
      <c r="G44" s="2">
        <v>-19904.261180542664</v>
      </c>
      <c r="H44" s="20"/>
      <c r="I44" s="21" t="str">
        <f t="shared" si="2"/>
        <v/>
      </c>
      <c r="J44" s="17">
        <f t="shared" si="3"/>
        <v>-33173.768634237771</v>
      </c>
      <c r="K44" s="21">
        <f t="shared" si="4"/>
        <v>-17255.524526673224</v>
      </c>
      <c r="L44" s="21">
        <f t="shared" si="0"/>
        <v>-88416.802097607491</v>
      </c>
      <c r="O44" s="2">
        <f t="shared" si="5"/>
        <v>-169981.41850925871</v>
      </c>
    </row>
    <row r="45" spans="2:15" x14ac:dyDescent="0.25">
      <c r="B45" s="23">
        <f t="shared" si="6"/>
        <v>2036</v>
      </c>
      <c r="C45" s="2">
        <v>-33671.375163751334</v>
      </c>
      <c r="E45" s="23">
        <f t="shared" si="1"/>
        <v>2036</v>
      </c>
      <c r="F45" s="2">
        <v>-150077.15732871604</v>
      </c>
      <c r="G45" s="2">
        <v>-20202.825098250803</v>
      </c>
      <c r="H45" s="20"/>
      <c r="I45" s="21" t="str">
        <f t="shared" si="2"/>
        <v/>
      </c>
      <c r="J45" s="17">
        <f t="shared" si="3"/>
        <v>-33671.375163751334</v>
      </c>
      <c r="K45" s="21">
        <f t="shared" si="4"/>
        <v>-16922.084439201277</v>
      </c>
      <c r="L45" s="21">
        <f t="shared" si="0"/>
        <v>-85576.909969417917</v>
      </c>
      <c r="O45" s="2">
        <f t="shared" si="5"/>
        <v>-170279.98242696683</v>
      </c>
    </row>
    <row r="46" spans="2:15" x14ac:dyDescent="0.25">
      <c r="B46" s="23">
        <f t="shared" si="6"/>
        <v>2037</v>
      </c>
      <c r="C46" s="2">
        <v>-34176.445791207603</v>
      </c>
      <c r="E46" s="23">
        <f t="shared" si="1"/>
        <v>2037</v>
      </c>
      <c r="F46" s="2">
        <v>-150077.15732871604</v>
      </c>
      <c r="G46" s="2">
        <v>-20505.867474724564</v>
      </c>
      <c r="H46" s="20"/>
      <c r="I46" s="21" t="str">
        <f t="shared" si="2"/>
        <v/>
      </c>
      <c r="J46" s="17">
        <f t="shared" si="3"/>
        <v>-34176.445791207603</v>
      </c>
      <c r="K46" s="21">
        <f t="shared" si="4"/>
        <v>-16595.087638443769</v>
      </c>
      <c r="L46" s="21">
        <f t="shared" si="0"/>
        <v>-82830.15336171088</v>
      </c>
      <c r="O46" s="2">
        <f t="shared" si="5"/>
        <v>-170583.02480344061</v>
      </c>
    </row>
    <row r="47" spans="2:15" x14ac:dyDescent="0.25">
      <c r="B47" s="23">
        <f t="shared" si="6"/>
        <v>2038</v>
      </c>
      <c r="C47" s="2">
        <v>-34689.092478075712</v>
      </c>
      <c r="E47" s="23">
        <f t="shared" si="1"/>
        <v>2038</v>
      </c>
      <c r="F47" s="2">
        <v>-150077.15732871604</v>
      </c>
      <c r="G47" s="2">
        <v>-20813.455486845429</v>
      </c>
      <c r="H47" s="20"/>
      <c r="I47" s="21" t="str">
        <f t="shared" si="2"/>
        <v/>
      </c>
      <c r="J47" s="17">
        <f t="shared" si="3"/>
        <v>-34689.092478075712</v>
      </c>
      <c r="K47" s="21">
        <f t="shared" si="4"/>
        <v>-16274.409616444853</v>
      </c>
      <c r="L47" s="21">
        <f t="shared" si="0"/>
        <v>-80173.438792711939</v>
      </c>
      <c r="O47" s="2">
        <f t="shared" si="5"/>
        <v>-170890.61281556147</v>
      </c>
    </row>
    <row r="48" spans="2:15" x14ac:dyDescent="0.25">
      <c r="B48" s="23">
        <f t="shared" si="6"/>
        <v>2039</v>
      </c>
      <c r="C48" s="2">
        <v>-35209.428865246846</v>
      </c>
      <c r="E48" s="23">
        <f t="shared" si="1"/>
        <v>2039</v>
      </c>
      <c r="F48" s="2">
        <v>-150077.15732871604</v>
      </c>
      <c r="G48" s="2">
        <v>-21125.657319148107</v>
      </c>
      <c r="H48" s="20"/>
      <c r="I48" s="21" t="str">
        <f t="shared" si="2"/>
        <v/>
      </c>
      <c r="J48" s="17">
        <f t="shared" si="3"/>
        <v>-35209.428865246846</v>
      </c>
      <c r="K48" s="21">
        <f t="shared" si="4"/>
        <v>-15959.92827119954</v>
      </c>
      <c r="L48" s="21">
        <f t="shared" si="0"/>
        <v>-77603.776308463712</v>
      </c>
      <c r="O48" s="2">
        <f t="shared" si="5"/>
        <v>-171202.81464786414</v>
      </c>
    </row>
    <row r="49" spans="2:15" x14ac:dyDescent="0.25">
      <c r="B49" s="23">
        <f t="shared" si="6"/>
        <v>2040</v>
      </c>
      <c r="C49" s="2">
        <v>-35737.570298225546</v>
      </c>
      <c r="E49" s="23">
        <f t="shared" si="1"/>
        <v>2040</v>
      </c>
      <c r="F49" s="2">
        <v>-150077.15732871604</v>
      </c>
      <c r="G49" s="2">
        <v>-21442.542178935328</v>
      </c>
      <c r="H49" s="20"/>
      <c r="I49" s="21" t="str">
        <f t="shared" si="2"/>
        <v/>
      </c>
      <c r="J49" s="17">
        <f t="shared" si="3"/>
        <v>-35737.570298225546</v>
      </c>
      <c r="K49" s="21">
        <f t="shared" si="4"/>
        <v>-15651.523860161869</v>
      </c>
      <c r="L49" s="21">
        <f t="shared" si="0"/>
        <v>-75118.27600280632</v>
      </c>
      <c r="O49" s="2">
        <f t="shared" si="5"/>
        <v>-171519.69950765138</v>
      </c>
    </row>
    <row r="50" spans="2:15" x14ac:dyDescent="0.25">
      <c r="B50" s="23">
        <f t="shared" si="6"/>
        <v>2041</v>
      </c>
      <c r="C50" s="2">
        <v>-36273.633852698928</v>
      </c>
      <c r="E50" s="23">
        <f t="shared" si="1"/>
        <v>2041</v>
      </c>
      <c r="F50" s="2"/>
      <c r="G50" s="2">
        <v>-21764.180311619355</v>
      </c>
      <c r="H50" s="20"/>
      <c r="I50" s="21" t="str">
        <f t="shared" si="2"/>
        <v/>
      </c>
      <c r="J50" s="17">
        <f t="shared" si="3"/>
        <v>-36273.633852698928</v>
      </c>
      <c r="K50" s="21">
        <f t="shared" si="4"/>
        <v>-15349.078954651497</v>
      </c>
      <c r="L50" s="21">
        <f t="shared" si="0"/>
        <v>-9209.4473727908971</v>
      </c>
      <c r="O50" s="2">
        <f t="shared" si="5"/>
        <v>-21764.180311619355</v>
      </c>
    </row>
    <row r="51" spans="2:15" x14ac:dyDescent="0.25">
      <c r="B51" s="23">
        <f t="shared" si="6"/>
        <v>2042</v>
      </c>
      <c r="C51" s="2">
        <v>-36817.738360489406</v>
      </c>
      <c r="E51" s="23">
        <f t="shared" si="1"/>
        <v>2042</v>
      </c>
      <c r="F51" s="2"/>
      <c r="G51" s="2">
        <v>-22090.643016293645</v>
      </c>
      <c r="H51" s="20"/>
      <c r="I51" s="21" t="str">
        <f t="shared" si="2"/>
        <v/>
      </c>
      <c r="J51" s="17">
        <f t="shared" si="3"/>
        <v>-36817.738360489406</v>
      </c>
      <c r="K51" s="21">
        <f t="shared" si="4"/>
        <v>-15052.478395141321</v>
      </c>
      <c r="L51" s="21">
        <f t="shared" si="0"/>
        <v>-9031.487037084793</v>
      </c>
      <c r="O51" s="2">
        <f t="shared" si="5"/>
        <v>-22090.643016293645</v>
      </c>
    </row>
    <row r="52" spans="2:15" x14ac:dyDescent="0.25">
      <c r="B52" s="23">
        <f t="shared" si="6"/>
        <v>2043</v>
      </c>
      <c r="C52" s="2">
        <v>-37370.004435896743</v>
      </c>
      <c r="E52" s="23">
        <f t="shared" si="1"/>
        <v>2043</v>
      </c>
      <c r="F52" s="2"/>
      <c r="G52" s="2">
        <v>-22422.002661538048</v>
      </c>
      <c r="H52" s="20"/>
      <c r="I52" s="21" t="str">
        <f t="shared" si="2"/>
        <v/>
      </c>
      <c r="J52" s="17">
        <f t="shared" si="3"/>
        <v>-37370.004435896743</v>
      </c>
      <c r="K52" s="21">
        <f t="shared" si="4"/>
        <v>-14761.60924740912</v>
      </c>
      <c r="L52" s="21">
        <f t="shared" si="0"/>
        <v>-8856.9655484454725</v>
      </c>
      <c r="O52" s="2">
        <f t="shared" si="5"/>
        <v>-22422.002661538048</v>
      </c>
    </row>
    <row r="53" spans="2:15" x14ac:dyDescent="0.25">
      <c r="B53" s="23">
        <f t="shared" si="6"/>
        <v>2044</v>
      </c>
      <c r="C53" s="2">
        <v>-37930.554502435189</v>
      </c>
      <c r="E53" s="23">
        <f t="shared" si="1"/>
        <v>2044</v>
      </c>
      <c r="F53" s="2"/>
      <c r="G53" s="2">
        <v>-22758.332701461117</v>
      </c>
      <c r="H53" s="20"/>
      <c r="I53" s="21" t="str">
        <f t="shared" si="2"/>
        <v/>
      </c>
      <c r="J53" s="17">
        <f t="shared" si="3"/>
        <v>-37930.554502435189</v>
      </c>
      <c r="K53" s="21">
        <f t="shared" si="4"/>
        <v>-14476.360759536477</v>
      </c>
      <c r="L53" s="21">
        <f t="shared" si="0"/>
        <v>-8685.8164557218879</v>
      </c>
      <c r="O53" s="2">
        <f t="shared" si="5"/>
        <v>-22758.332701461117</v>
      </c>
    </row>
    <row r="54" spans="2:15" x14ac:dyDescent="0.25">
      <c r="B54" s="23">
        <f t="shared" si="6"/>
        <v>2045</v>
      </c>
      <c r="C54" s="2">
        <v>-38499.512819971715</v>
      </c>
      <c r="E54" s="23">
        <f t="shared" si="1"/>
        <v>2045</v>
      </c>
      <c r="F54" s="2"/>
      <c r="G54" s="2">
        <v>-23099.707691983032</v>
      </c>
      <c r="H54" s="20"/>
      <c r="I54" s="21" t="str">
        <f t="shared" si="2"/>
        <v/>
      </c>
      <c r="J54" s="17">
        <f t="shared" si="3"/>
        <v>-38499.512819971715</v>
      </c>
      <c r="K54" s="21">
        <f t="shared" si="4"/>
        <v>-14196.624319738674</v>
      </c>
      <c r="L54" s="21">
        <f t="shared" si="0"/>
        <v>-8517.9745918432054</v>
      </c>
      <c r="O54" s="2">
        <f t="shared" si="5"/>
        <v>-23099.707691983032</v>
      </c>
    </row>
    <row r="55" spans="2:15" x14ac:dyDescent="0.25">
      <c r="B55" s="23">
        <f t="shared" si="6"/>
        <v>2046</v>
      </c>
      <c r="C55" s="2">
        <v>-39077.005512271287</v>
      </c>
      <c r="E55" s="23">
        <f t="shared" si="1"/>
        <v>2046</v>
      </c>
      <c r="F55" s="2"/>
      <c r="G55" s="2">
        <v>-23446.203307362775</v>
      </c>
      <c r="H55" s="20"/>
      <c r="I55" s="21" t="str">
        <f t="shared" si="2"/>
        <v/>
      </c>
      <c r="J55" s="17">
        <f t="shared" si="3"/>
        <v>-39077.005512271287</v>
      </c>
      <c r="K55" s="21">
        <f t="shared" si="4"/>
        <v>-13922.293415009422</v>
      </c>
      <c r="L55" s="21">
        <f t="shared" si="0"/>
        <v>-8353.3760490056538</v>
      </c>
      <c r="O55" s="2">
        <f t="shared" si="5"/>
        <v>-23446.203307362775</v>
      </c>
    </row>
    <row r="56" spans="2:15" x14ac:dyDescent="0.25">
      <c r="B56" s="23">
        <f t="shared" si="6"/>
        <v>2047</v>
      </c>
      <c r="C56" s="2">
        <v>-39663.160594955356</v>
      </c>
      <c r="E56" s="23">
        <f t="shared" si="1"/>
        <v>2047</v>
      </c>
      <c r="F56" s="2"/>
      <c r="G56" s="2">
        <v>-23797.896356973215</v>
      </c>
      <c r="H56" s="20"/>
      <c r="I56" s="21" t="str">
        <f t="shared" si="2"/>
        <v/>
      </c>
      <c r="J56" s="17">
        <f t="shared" si="3"/>
        <v>-39663.160594955356</v>
      </c>
      <c r="K56" s="21">
        <f t="shared" si="4"/>
        <v>-13653.263590564797</v>
      </c>
      <c r="L56" s="21">
        <f t="shared" si="0"/>
        <v>-8191.9581543388786</v>
      </c>
      <c r="O56" s="2">
        <f t="shared" si="5"/>
        <v>-23797.896356973215</v>
      </c>
    </row>
    <row r="57" spans="2:15" x14ac:dyDescent="0.25">
      <c r="B57" s="23">
        <f t="shared" si="6"/>
        <v>2048</v>
      </c>
      <c r="C57" s="2">
        <v>-40258.108003879679</v>
      </c>
      <c r="E57" s="23">
        <f t="shared" si="1"/>
        <v>2048</v>
      </c>
      <c r="F57" s="2"/>
      <c r="G57" s="2">
        <v>-24154.864802327811</v>
      </c>
      <c r="H57" s="20"/>
      <c r="I57" s="21" t="str">
        <f t="shared" si="2"/>
        <v/>
      </c>
      <c r="J57" s="17">
        <f t="shared" si="3"/>
        <v>-40258.108003879679</v>
      </c>
      <c r="K57" s="21">
        <f t="shared" si="4"/>
        <v>-13389.432410070793</v>
      </c>
      <c r="L57" s="21">
        <f t="shared" ref="L57:L88" si="7" xml:space="preserve"> IF($E57&gt;=$F$18,IF($E57&lt;=$F$19,IF(SUM($F57:$G57)/((1+$C$10)^($E57-$F$18))&lt;0,SUM($F57:$G57)/((1+$C$10)^($E57-$F$18)),""),""),"")</f>
        <v>-8033.6594460424767</v>
      </c>
      <c r="O57" s="2">
        <f t="shared" si="5"/>
        <v>-24154.864802327811</v>
      </c>
    </row>
    <row r="58" spans="2:15" x14ac:dyDescent="0.25">
      <c r="B58" s="23">
        <f t="shared" si="6"/>
        <v>2049</v>
      </c>
      <c r="C58" s="2">
        <v>-40861.97962393787</v>
      </c>
      <c r="E58" s="23">
        <f t="shared" si="1"/>
        <v>2049</v>
      </c>
      <c r="F58" s="2"/>
      <c r="G58" s="2">
        <v>-24517.187774362726</v>
      </c>
      <c r="H58" s="20"/>
      <c r="I58" s="21" t="str">
        <f t="shared" si="2"/>
        <v/>
      </c>
      <c r="J58" s="17">
        <f t="shared" si="3"/>
        <v>-40861.97962393787</v>
      </c>
      <c r="K58" s="21">
        <f t="shared" si="4"/>
        <v>-13130.699416639472</v>
      </c>
      <c r="L58" s="21">
        <f t="shared" si="7"/>
        <v>-7878.4196499836844</v>
      </c>
      <c r="O58" s="2">
        <f t="shared" si="5"/>
        <v>-24517.187774362726</v>
      </c>
    </row>
    <row r="59" spans="2:15" x14ac:dyDescent="0.25">
      <c r="B59" s="23">
        <f t="shared" si="6"/>
        <v>2050</v>
      </c>
      <c r="C59" s="2">
        <v>-41474.909318296937</v>
      </c>
      <c r="E59" s="23">
        <f t="shared" si="1"/>
        <v>2050</v>
      </c>
      <c r="F59" s="2"/>
      <c r="G59" s="2">
        <v>-24884.945590978165</v>
      </c>
      <c r="H59" s="20"/>
      <c r="I59" s="21" t="str">
        <f t="shared" si="2"/>
        <v/>
      </c>
      <c r="J59" s="17">
        <f t="shared" si="3"/>
        <v>-41474.909318296937</v>
      </c>
      <c r="K59" s="21">
        <f t="shared" si="4"/>
        <v>-12876.966094578805</v>
      </c>
      <c r="L59" s="21">
        <f t="shared" si="7"/>
        <v>-7726.1796567472848</v>
      </c>
      <c r="O59" s="2">
        <f t="shared" si="5"/>
        <v>-24884.945590978165</v>
      </c>
    </row>
    <row r="60" spans="2:15" x14ac:dyDescent="0.25">
      <c r="B60" s="23">
        <f t="shared" si="6"/>
        <v>2051</v>
      </c>
      <c r="C60" s="2">
        <v>-42097.032958071388</v>
      </c>
      <c r="E60" s="23">
        <f t="shared" si="1"/>
        <v>2051</v>
      </c>
      <c r="F60" s="2"/>
      <c r="G60" s="2">
        <v>-25258.219774842833</v>
      </c>
      <c r="H60" s="20"/>
      <c r="I60" s="21" t="str">
        <f t="shared" si="2"/>
        <v/>
      </c>
      <c r="J60" s="17">
        <f t="shared" si="3"/>
        <v>-42097.032958071388</v>
      </c>
      <c r="K60" s="21">
        <f t="shared" si="4"/>
        <v>-12628.135831881631</v>
      </c>
      <c r="L60" s="21">
        <f t="shared" si="7"/>
        <v>-7576.8814991289792</v>
      </c>
      <c r="O60" s="2">
        <f t="shared" si="5"/>
        <v>-25258.219774842833</v>
      </c>
    </row>
    <row r="61" spans="2:15" x14ac:dyDescent="0.25">
      <c r="B61" s="23">
        <f t="shared" si="6"/>
        <v>2052</v>
      </c>
      <c r="C61" s="2">
        <v>-42728.488452442456</v>
      </c>
      <c r="E61" s="23">
        <f t="shared" si="1"/>
        <v>2052</v>
      </c>
      <c r="F61" s="2"/>
      <c r="G61" s="2">
        <v>-25637.093071465475</v>
      </c>
      <c r="H61" s="20"/>
      <c r="I61" s="21" t="str">
        <f t="shared" si="2"/>
        <v/>
      </c>
      <c r="J61" s="17">
        <f t="shared" si="3"/>
        <v>-42728.488452442456</v>
      </c>
      <c r="K61" s="21">
        <f t="shared" si="4"/>
        <v>-12384.113883439475</v>
      </c>
      <c r="L61" s="21">
        <f t="shared" si="7"/>
        <v>-7430.4683300636852</v>
      </c>
      <c r="O61" s="2">
        <f t="shared" si="5"/>
        <v>-25637.093071465475</v>
      </c>
    </row>
    <row r="62" spans="2:15" x14ac:dyDescent="0.25">
      <c r="B62" s="23">
        <f t="shared" si="6"/>
        <v>2053</v>
      </c>
      <c r="C62" s="2">
        <v>-43369.415779229086</v>
      </c>
      <c r="E62" s="23">
        <f t="shared" si="1"/>
        <v>2053</v>
      </c>
      <c r="F62" s="2"/>
      <c r="G62" s="2">
        <v>-26021.649467537456</v>
      </c>
      <c r="H62" s="20"/>
      <c r="I62" s="21" t="str">
        <f t="shared" si="2"/>
        <v/>
      </c>
      <c r="J62" s="17">
        <f t="shared" si="3"/>
        <v>-43369.415779229086</v>
      </c>
      <c r="K62" s="21">
        <f t="shared" si="4"/>
        <v>-12144.807334967214</v>
      </c>
      <c r="L62" s="21">
        <f t="shared" si="7"/>
        <v>-7286.8844009803288</v>
      </c>
      <c r="O62" s="2">
        <f t="shared" si="5"/>
        <v>-26021.649467537456</v>
      </c>
    </row>
    <row r="63" spans="2:15" x14ac:dyDescent="0.25">
      <c r="B63" s="23">
        <f t="shared" si="6"/>
        <v>2054</v>
      </c>
      <c r="C63" s="2">
        <v>-44019.95701591752</v>
      </c>
      <c r="E63" s="23">
        <f t="shared" si="1"/>
        <v>2054</v>
      </c>
      <c r="F63" s="2"/>
      <c r="G63" s="2">
        <v>-26411.974209550517</v>
      </c>
      <c r="H63" s="20"/>
      <c r="I63" s="21" t="str">
        <f t="shared" si="2"/>
        <v/>
      </c>
      <c r="J63" s="17">
        <f t="shared" si="3"/>
        <v>-44019.95701591752</v>
      </c>
      <c r="K63" s="21">
        <f t="shared" si="4"/>
        <v>-11910.125067624851</v>
      </c>
      <c r="L63" s="21">
        <f t="shared" si="7"/>
        <v>-7146.0750405749113</v>
      </c>
      <c r="O63" s="2">
        <f t="shared" si="5"/>
        <v>-26411.974209550517</v>
      </c>
    </row>
    <row r="64" spans="2:15" x14ac:dyDescent="0.25">
      <c r="B64" s="23">
        <f t="shared" si="6"/>
        <v>2055</v>
      </c>
      <c r="C64" s="2">
        <v>-44680.256371156276</v>
      </c>
      <c r="E64" s="23">
        <f t="shared" si="1"/>
        <v>2055</v>
      </c>
      <c r="F64" s="2"/>
      <c r="G64" s="2">
        <v>-26808.153822693774</v>
      </c>
      <c r="H64" s="20"/>
      <c r="I64" s="21" t="str">
        <f t="shared" si="2"/>
        <v/>
      </c>
      <c r="J64" s="17">
        <f t="shared" si="3"/>
        <v>-44680.256371156276</v>
      </c>
      <c r="K64" s="21">
        <f t="shared" si="4"/>
        <v>-11679.977723322922</v>
      </c>
      <c r="L64" s="21">
        <f t="shared" si="7"/>
        <v>-7007.9866339937544</v>
      </c>
      <c r="O64" s="2">
        <f t="shared" si="5"/>
        <v>-26808.153822693774</v>
      </c>
    </row>
    <row r="65" spans="2:15" x14ac:dyDescent="0.25">
      <c r="B65" s="23">
        <f t="shared" si="6"/>
        <v>2056</v>
      </c>
      <c r="C65" s="2">
        <v>-45350.460216723615</v>
      </c>
      <c r="E65" s="23">
        <f t="shared" si="1"/>
        <v>2056</v>
      </c>
      <c r="F65" s="2"/>
      <c r="G65" s="2">
        <v>-27210.276130034177</v>
      </c>
      <c r="H65" s="20"/>
      <c r="I65" s="21" t="str">
        <f t="shared" si="2"/>
        <v/>
      </c>
      <c r="J65" s="17">
        <f t="shared" si="3"/>
        <v>-45350.460216723615</v>
      </c>
      <c r="K65" s="21">
        <f t="shared" si="4"/>
        <v>-11454.277670698324</v>
      </c>
      <c r="L65" s="21">
        <f t="shared" si="7"/>
        <v>-6872.5666024189968</v>
      </c>
      <c r="O65" s="2">
        <f t="shared" si="5"/>
        <v>-27210.276130034177</v>
      </c>
    </row>
    <row r="66" spans="2:15" x14ac:dyDescent="0.25">
      <c r="B66" s="23">
        <f t="shared" si="6"/>
        <v>2057</v>
      </c>
      <c r="C66" s="2">
        <v>-46030.717119974463</v>
      </c>
      <c r="E66" s="23">
        <f t="shared" si="1"/>
        <v>2057</v>
      </c>
      <c r="F66" s="2"/>
      <c r="G66" s="2">
        <v>-27618.430271984686</v>
      </c>
      <c r="H66" s="20"/>
      <c r="I66" s="21" t="str">
        <f t="shared" si="2"/>
        <v/>
      </c>
      <c r="J66" s="17">
        <f t="shared" si="3"/>
        <v>-46030.717119974463</v>
      </c>
      <c r="K66" s="21">
        <f t="shared" si="4"/>
        <v>-11232.938971747633</v>
      </c>
      <c r="L66" s="21">
        <f t="shared" si="7"/>
        <v>-6739.763383048582</v>
      </c>
      <c r="O66" s="2">
        <f t="shared" si="5"/>
        <v>-27618.430271984686</v>
      </c>
    </row>
    <row r="67" spans="2:15" x14ac:dyDescent="0.25">
      <c r="B67" s="23">
        <f t="shared" si="6"/>
        <v>2058</v>
      </c>
      <c r="C67" s="2">
        <v>-46721.177876774076</v>
      </c>
      <c r="E67" s="23">
        <f t="shared" si="1"/>
        <v>2058</v>
      </c>
      <c r="F67" s="2"/>
      <c r="G67" s="2">
        <v>-28032.706726064454</v>
      </c>
      <c r="H67" s="20"/>
      <c r="I67" s="21" t="str">
        <f t="shared" si="2"/>
        <v/>
      </c>
      <c r="J67" s="17">
        <f t="shared" si="3"/>
        <v>-46721.177876774076</v>
      </c>
      <c r="K67" s="21">
        <f t="shared" si="4"/>
        <v>-11015.877349105165</v>
      </c>
      <c r="L67" s="21">
        <f t="shared" si="7"/>
        <v>-6609.5264094631011</v>
      </c>
      <c r="O67" s="2">
        <f t="shared" si="5"/>
        <v>-28032.706726064454</v>
      </c>
    </row>
    <row r="68" spans="2:15" x14ac:dyDescent="0.25">
      <c r="B68" s="23">
        <f t="shared" si="6"/>
        <v>2059</v>
      </c>
      <c r="C68" s="2">
        <v>-47421.995544925681</v>
      </c>
      <c r="E68" s="23">
        <f t="shared" si="1"/>
        <v>2059</v>
      </c>
      <c r="F68" s="2"/>
      <c r="G68" s="2">
        <v>-28453.197326955418</v>
      </c>
      <c r="H68" s="20"/>
      <c r="I68" s="21" t="str">
        <f t="shared" si="2"/>
        <v/>
      </c>
      <c r="J68" s="17">
        <f t="shared" si="3"/>
        <v>-47421.995544925681</v>
      </c>
      <c r="K68" s="21">
        <f t="shared" si="4"/>
        <v>-10803.010153953372</v>
      </c>
      <c r="L68" s="21">
        <f t="shared" si="7"/>
        <v>-6481.806092372025</v>
      </c>
      <c r="O68" s="2">
        <f t="shared" si="5"/>
        <v>-28453.197326955418</v>
      </c>
    </row>
    <row r="69" spans="2:15" x14ac:dyDescent="0.25">
      <c r="B69" s="23">
        <f t="shared" si="6"/>
        <v>2060</v>
      </c>
      <c r="C69" s="2">
        <v>-48133.325478099563</v>
      </c>
      <c r="E69" s="23">
        <f t="shared" si="1"/>
        <v>2060</v>
      </c>
      <c r="F69" s="2"/>
      <c r="G69" s="2">
        <v>-28879.995286859747</v>
      </c>
      <c r="H69" s="20"/>
      <c r="I69" s="21" t="str">
        <f t="shared" si="2"/>
        <v/>
      </c>
      <c r="J69" s="17">
        <f t="shared" si="3"/>
        <v>-48133.325478099563</v>
      </c>
      <c r="K69" s="21">
        <f t="shared" si="4"/>
        <v>-10594.256334553307</v>
      </c>
      <c r="L69" s="21">
        <f t="shared" si="7"/>
        <v>-6356.5538007319865</v>
      </c>
      <c r="O69" s="2">
        <f t="shared" si="5"/>
        <v>-28879.995286859747</v>
      </c>
    </row>
    <row r="70" spans="2:15" x14ac:dyDescent="0.25">
      <c r="B70" s="23">
        <f t="shared" si="6"/>
        <v>2061</v>
      </c>
      <c r="C70" s="2">
        <v>-48855.325360271054</v>
      </c>
      <c r="E70" s="23">
        <f t="shared" si="1"/>
        <v>2061</v>
      </c>
      <c r="F70" s="2"/>
      <c r="G70" s="2">
        <v>-29313.19521616264</v>
      </c>
      <c r="H70" s="20"/>
      <c r="I70" s="21" t="str">
        <f t="shared" si="2"/>
        <v/>
      </c>
      <c r="J70" s="17">
        <f t="shared" si="3"/>
        <v>-48855.325360271054</v>
      </c>
      <c r="K70" s="21">
        <f t="shared" si="4"/>
        <v>-10389.536405383196</v>
      </c>
      <c r="L70" s="21">
        <f t="shared" si="7"/>
        <v>-6233.7218432299196</v>
      </c>
      <c r="O70" s="2">
        <f t="shared" si="5"/>
        <v>-29313.19521616264</v>
      </c>
    </row>
    <row r="71" spans="2:15" x14ac:dyDescent="0.25">
      <c r="B71" s="23">
        <f t="shared" si="6"/>
        <v>2062</v>
      </c>
      <c r="C71" s="2">
        <v>-49588.155240675114</v>
      </c>
      <c r="E71" s="23">
        <f t="shared" si="1"/>
        <v>2062</v>
      </c>
      <c r="F71" s="2"/>
      <c r="G71" s="2">
        <v>-29752.893144405076</v>
      </c>
      <c r="H71" s="20"/>
      <c r="I71" s="21" t="str">
        <f t="shared" si="2"/>
        <v/>
      </c>
      <c r="J71" s="17">
        <f t="shared" si="3"/>
        <v>-49588.155240675114</v>
      </c>
      <c r="K71" s="21">
        <f t="shared" si="4"/>
        <v>-10188.772416873373</v>
      </c>
      <c r="L71" s="21">
        <f t="shared" si="7"/>
        <v>-6113.2634501240254</v>
      </c>
      <c r="O71" s="2">
        <f t="shared" si="5"/>
        <v>-29752.893144405076</v>
      </c>
    </row>
    <row r="72" spans="2:15" x14ac:dyDescent="0.25">
      <c r="B72" s="23">
        <f t="shared" si="6"/>
        <v>2063</v>
      </c>
      <c r="C72" s="2">
        <v>-50331.977569285234</v>
      </c>
      <c r="E72" s="23">
        <f t="shared" si="1"/>
        <v>2063</v>
      </c>
      <c r="F72" s="2"/>
      <c r="G72" s="2">
        <v>-30199.186541571151</v>
      </c>
      <c r="H72" s="20"/>
      <c r="I72" s="21" t="str">
        <f t="shared" si="2"/>
        <v/>
      </c>
      <c r="J72" s="17">
        <f t="shared" si="3"/>
        <v>-50331.977569285234</v>
      </c>
      <c r="K72" s="21">
        <f t="shared" si="4"/>
        <v>-9991.8879257260633</v>
      </c>
      <c r="L72" s="21">
        <f t="shared" si="7"/>
        <v>-5995.1327554356403</v>
      </c>
      <c r="O72" s="2">
        <f t="shared" si="5"/>
        <v>-30199.186541571151</v>
      </c>
    </row>
    <row r="73" spans="2:15" x14ac:dyDescent="0.25">
      <c r="B73" s="23">
        <f t="shared" si="6"/>
        <v>2064</v>
      </c>
      <c r="C73" s="2">
        <v>-51086.957232824505</v>
      </c>
      <c r="E73" s="23">
        <f t="shared" si="1"/>
        <v>2064</v>
      </c>
      <c r="F73" s="2"/>
      <c r="G73" s="2">
        <v>-30652.174339694717</v>
      </c>
      <c r="H73" s="20"/>
      <c r="I73" s="21" t="str">
        <f t="shared" si="2"/>
        <v/>
      </c>
      <c r="J73" s="17">
        <f t="shared" si="3"/>
        <v>-51086.957232824505</v>
      </c>
      <c r="K73" s="21">
        <f t="shared" si="4"/>
        <v>-9798.8079658086517</v>
      </c>
      <c r="L73" s="21">
        <f t="shared" si="7"/>
        <v>-5879.2847794851932</v>
      </c>
      <c r="O73" s="2">
        <f t="shared" si="5"/>
        <v>-30652.174339694717</v>
      </c>
    </row>
    <row r="74" spans="2:15" x14ac:dyDescent="0.25">
      <c r="B74" s="23">
        <f t="shared" si="6"/>
        <v>2065</v>
      </c>
      <c r="C74" s="2">
        <v>-51853.26159131687</v>
      </c>
      <c r="E74" s="23">
        <f t="shared" si="1"/>
        <v>2065</v>
      </c>
      <c r="F74" s="2"/>
      <c r="G74" s="2">
        <v>-31111.956954790134</v>
      </c>
      <c r="H74" s="20"/>
      <c r="I74" s="21" t="str">
        <f t="shared" si="2"/>
        <v/>
      </c>
      <c r="J74" s="17">
        <f t="shared" si="3"/>
        <v>-51853.26159131687</v>
      </c>
      <c r="K74" s="21">
        <f t="shared" si="4"/>
        <v>-9609.4590196094505</v>
      </c>
      <c r="L74" s="21">
        <f t="shared" si="7"/>
        <v>-5765.6754117656728</v>
      </c>
      <c r="O74" s="2">
        <f t="shared" si="5"/>
        <v>-31111.956954790134</v>
      </c>
    </row>
    <row r="75" spans="2:15" x14ac:dyDescent="0.25">
      <c r="B75" s="23">
        <f t="shared" si="6"/>
        <v>2066</v>
      </c>
      <c r="C75" s="2">
        <v>-52631.060515186618</v>
      </c>
      <c r="E75" s="23">
        <f t="shared" si="1"/>
        <v>2066</v>
      </c>
      <c r="F75" s="2"/>
      <c r="G75" s="2">
        <v>-31578.636309111982</v>
      </c>
      <c r="H75" s="20"/>
      <c r="I75" s="21" t="str">
        <f t="shared" si="2"/>
        <v/>
      </c>
      <c r="J75" s="17">
        <f t="shared" si="3"/>
        <v>-52631.060515186618</v>
      </c>
      <c r="K75" s="21">
        <f t="shared" si="4"/>
        <v>-9423.7689902450165</v>
      </c>
      <c r="L75" s="21">
        <f t="shared" si="7"/>
        <v>-5654.2613941470117</v>
      </c>
      <c r="O75" s="2">
        <f t="shared" si="5"/>
        <v>-31578.636309111982</v>
      </c>
    </row>
    <row r="76" spans="2:15" x14ac:dyDescent="0.25">
      <c r="B76" s="23">
        <f t="shared" si="6"/>
        <v>2067</v>
      </c>
      <c r="C76" s="2">
        <v>-53420.526422914416</v>
      </c>
      <c r="E76" s="23">
        <f t="shared" si="1"/>
        <v>2067</v>
      </c>
      <c r="F76" s="2"/>
      <c r="G76" s="2">
        <v>-32052.31585374866</v>
      </c>
      <c r="H76" s="20"/>
      <c r="I76" s="21" t="str">
        <f t="shared" si="2"/>
        <v/>
      </c>
      <c r="J76" s="17">
        <f t="shared" si="3"/>
        <v>-53420.526422914416</v>
      </c>
      <c r="K76" s="21">
        <f t="shared" si="4"/>
        <v>-9241.6671740083984</v>
      </c>
      <c r="L76" s="21">
        <f t="shared" si="7"/>
        <v>-5545.0003044050418</v>
      </c>
      <c r="O76" s="2">
        <f t="shared" si="5"/>
        <v>-32052.31585374866</v>
      </c>
    </row>
    <row r="77" spans="2:15" x14ac:dyDescent="0.25">
      <c r="B77" s="23">
        <f t="shared" si="6"/>
        <v>2068</v>
      </c>
      <c r="C77" s="2">
        <v>-54221.834319258123</v>
      </c>
      <c r="E77" s="23">
        <f t="shared" si="1"/>
        <v>2068</v>
      </c>
      <c r="F77" s="2"/>
      <c r="G77" s="2">
        <v>-32533.100591554885</v>
      </c>
      <c r="H77" s="20"/>
      <c r="I77" s="21" t="str">
        <f t="shared" si="2"/>
        <v/>
      </c>
      <c r="J77" s="17">
        <f t="shared" si="3"/>
        <v>-54221.834319258123</v>
      </c>
      <c r="K77" s="21">
        <f t="shared" si="4"/>
        <v>-9063.0842334478493</v>
      </c>
      <c r="L77" s="21">
        <f t="shared" si="7"/>
        <v>-5437.8505400687109</v>
      </c>
      <c r="O77" s="2">
        <f t="shared" si="5"/>
        <v>-32533.100591554885</v>
      </c>
    </row>
    <row r="78" spans="2:15" x14ac:dyDescent="0.25">
      <c r="B78" s="23">
        <f t="shared" si="6"/>
        <v>2069</v>
      </c>
      <c r="C78" s="2">
        <v>-55035.161834046987</v>
      </c>
      <c r="E78" s="23">
        <f t="shared" si="1"/>
        <v>2069</v>
      </c>
      <c r="F78" s="2"/>
      <c r="G78" s="2">
        <v>-33021.097100428204</v>
      </c>
      <c r="H78" s="20"/>
      <c r="I78" s="21" t="str">
        <f t="shared" si="2"/>
        <v/>
      </c>
      <c r="J78" s="17">
        <f t="shared" si="3"/>
        <v>-55035.161834046987</v>
      </c>
      <c r="K78" s="21">
        <f t="shared" si="4"/>
        <v>-8887.9521709657656</v>
      </c>
      <c r="L78" s="21">
        <f t="shared" si="7"/>
        <v>-5332.771302579461</v>
      </c>
      <c r="O78" s="2">
        <f t="shared" si="5"/>
        <v>-33021.097100428204</v>
      </c>
    </row>
    <row r="79" spans="2:15" x14ac:dyDescent="0.25">
      <c r="B79" s="23">
        <f t="shared" si="6"/>
        <v>2070</v>
      </c>
      <c r="C79" s="2">
        <v>-55860.689261557687</v>
      </c>
      <c r="E79" s="23">
        <f t="shared" si="1"/>
        <v>2070</v>
      </c>
      <c r="F79" s="2"/>
      <c r="G79" s="2">
        <v>-33516.413556934625</v>
      </c>
      <c r="H79" s="20"/>
      <c r="I79" s="21" t="str">
        <f t="shared" si="2"/>
        <v/>
      </c>
      <c r="J79" s="17">
        <f t="shared" si="3"/>
        <v>-55860.689261557687</v>
      </c>
      <c r="K79" s="21">
        <f t="shared" si="4"/>
        <v>-8716.2043029277793</v>
      </c>
      <c r="L79" s="21">
        <f t="shared" si="7"/>
        <v>-5229.7225817566696</v>
      </c>
      <c r="O79" s="2">
        <f t="shared" si="5"/>
        <v>-33516.413556934625</v>
      </c>
    </row>
    <row r="80" spans="2:15" x14ac:dyDescent="0.25">
      <c r="B80" s="23">
        <f t="shared" si="6"/>
        <v>2071</v>
      </c>
      <c r="C80" s="2">
        <v>-56698.599600481044</v>
      </c>
      <c r="E80" s="23">
        <f t="shared" si="1"/>
        <v>2071</v>
      </c>
      <c r="F80" s="2"/>
      <c r="G80" s="2">
        <v>-34019.15976028864</v>
      </c>
      <c r="H80" s="20"/>
      <c r="I80" s="21" t="str">
        <f t="shared" si="2"/>
        <v/>
      </c>
      <c r="J80" s="17">
        <f t="shared" si="3"/>
        <v>-56698.599600481044</v>
      </c>
      <c r="K80" s="21">
        <f t="shared" si="4"/>
        <v>-8547.7752342721669</v>
      </c>
      <c r="L80" s="21">
        <f t="shared" si="7"/>
        <v>-5128.6651405633029</v>
      </c>
      <c r="O80" s="2">
        <f t="shared" si="5"/>
        <v>-34019.15976028864</v>
      </c>
    </row>
    <row r="81" spans="2:15" x14ac:dyDescent="0.25">
      <c r="B81" s="23">
        <f t="shared" si="6"/>
        <v>2072</v>
      </c>
      <c r="C81" s="2">
        <v>-57549.078594488252</v>
      </c>
      <c r="E81" s="23">
        <f t="shared" si="1"/>
        <v>2072</v>
      </c>
      <c r="F81" s="2"/>
      <c r="G81" s="2">
        <v>-34529.447156692964</v>
      </c>
      <c r="H81" s="20"/>
      <c r="I81" s="21" t="str">
        <f t="shared" si="2"/>
        <v/>
      </c>
      <c r="J81" s="17">
        <f t="shared" si="3"/>
        <v>-57549.078594488252</v>
      </c>
      <c r="K81" s="21">
        <f t="shared" si="4"/>
        <v>-8382.6008336099057</v>
      </c>
      <c r="L81" s="21">
        <f t="shared" si="7"/>
        <v>-5029.5605001659451</v>
      </c>
      <c r="O81" s="2">
        <f t="shared" si="5"/>
        <v>-34529.447156692964</v>
      </c>
    </row>
    <row r="82" spans="2:15" x14ac:dyDescent="0.25">
      <c r="B82" s="23">
        <f t="shared" si="6"/>
        <v>2073</v>
      </c>
      <c r="C82" s="2">
        <v>-58412.314773405567</v>
      </c>
      <c r="E82" s="23">
        <f t="shared" si="1"/>
        <v>2073</v>
      </c>
      <c r="F82" s="2"/>
      <c r="G82" s="2">
        <v>-35047.388864043358</v>
      </c>
      <c r="H82" s="20"/>
      <c r="I82" s="21" t="str">
        <f t="shared" si="2"/>
        <v/>
      </c>
      <c r="J82" s="17">
        <f t="shared" si="3"/>
        <v>-58412.314773405567</v>
      </c>
      <c r="K82" s="21">
        <f t="shared" si="4"/>
        <v>-8220.6182088058486</v>
      </c>
      <c r="L82" s="21">
        <f t="shared" si="7"/>
        <v>-4932.3709252835115</v>
      </c>
      <c r="O82" s="2">
        <f t="shared" si="5"/>
        <v>-35047.388864043358</v>
      </c>
    </row>
    <row r="83" spans="2:15" x14ac:dyDescent="0.25">
      <c r="B83" s="23">
        <f t="shared" si="6"/>
        <v>2074</v>
      </c>
      <c r="C83" s="2">
        <v>-59288.499495006647</v>
      </c>
      <c r="E83" s="23">
        <f t="shared" si="1"/>
        <v>2074</v>
      </c>
      <c r="F83" s="2"/>
      <c r="G83" s="2">
        <v>-35573.099697004007</v>
      </c>
      <c r="H83" s="20"/>
      <c r="I83" s="21" t="str">
        <f t="shared" si="2"/>
        <v/>
      </c>
      <c r="J83" s="17">
        <f t="shared" si="3"/>
        <v>-59288.499495006647</v>
      </c>
      <c r="K83" s="21">
        <f t="shared" si="4"/>
        <v>-8061.7656830318219</v>
      </c>
      <c r="L83" s="21">
        <f t="shared" si="7"/>
        <v>-4837.0594098190959</v>
      </c>
      <c r="O83" s="2">
        <f t="shared" si="5"/>
        <v>-35573.099697004007</v>
      </c>
    </row>
    <row r="84" spans="2:15" x14ac:dyDescent="0.25">
      <c r="B84" s="23">
        <f t="shared" si="6"/>
        <v>2075</v>
      </c>
      <c r="C84" s="2">
        <v>-60177.826987431741</v>
      </c>
      <c r="E84" s="23">
        <f t="shared" si="1"/>
        <v>2075</v>
      </c>
      <c r="F84" s="2"/>
      <c r="G84" s="2">
        <v>-36106.696192459065</v>
      </c>
      <c r="H84" s="20"/>
      <c r="I84" s="21" t="str">
        <f t="shared" si="2"/>
        <v/>
      </c>
      <c r="J84" s="17">
        <f t="shared" si="3"/>
        <v>-60177.826987431741</v>
      </c>
      <c r="K84" s="21">
        <f t="shared" si="4"/>
        <v>-7905.9827712824135</v>
      </c>
      <c r="L84" s="21">
        <f t="shared" si="7"/>
        <v>-4743.589662769451</v>
      </c>
      <c r="O84" s="2">
        <f t="shared" si="5"/>
        <v>-36106.696192459065</v>
      </c>
    </row>
    <row r="85" spans="2:15" x14ac:dyDescent="0.25">
      <c r="B85" s="23">
        <f t="shared" si="6"/>
        <v>2076</v>
      </c>
      <c r="C85" s="2">
        <v>-61080.494392243214</v>
      </c>
      <c r="E85" s="23">
        <f t="shared" si="1"/>
        <v>2076</v>
      </c>
      <c r="F85" s="2"/>
      <c r="G85" s="2">
        <v>-36648.296635345949</v>
      </c>
      <c r="H85" s="20"/>
      <c r="I85" s="21" t="str">
        <f t="shared" si="2"/>
        <v/>
      </c>
      <c r="J85" s="17">
        <f t="shared" si="3"/>
        <v>-61080.494392243214</v>
      </c>
      <c r="K85" s="21">
        <f t="shared" si="4"/>
        <v>-7753.2101573445889</v>
      </c>
      <c r="L85" s="21">
        <f t="shared" si="7"/>
        <v>-4651.9260944067555</v>
      </c>
      <c r="O85" s="2">
        <f t="shared" si="5"/>
        <v>-36648.296635345949</v>
      </c>
    </row>
    <row r="86" spans="2:15" x14ac:dyDescent="0.25">
      <c r="B86" s="23">
        <f t="shared" si="6"/>
        <v>2077</v>
      </c>
      <c r="C86" s="2">
        <v>-61996.701808126854</v>
      </c>
      <c r="E86" s="23">
        <f t="shared" si="1"/>
        <v>2077</v>
      </c>
      <c r="F86" s="2"/>
      <c r="G86" s="2">
        <v>-37198.021084876134</v>
      </c>
      <c r="H86" s="20"/>
      <c r="I86" s="21" t="str">
        <f t="shared" si="2"/>
        <v/>
      </c>
      <c r="J86" s="17">
        <f t="shared" si="3"/>
        <v>-61996.701808126854</v>
      </c>
      <c r="K86" s="21">
        <f t="shared" si="4"/>
        <v>-7603.3896712123278</v>
      </c>
      <c r="L86" s="21">
        <f t="shared" si="7"/>
        <v>-4562.0338027273992</v>
      </c>
      <c r="O86" s="2">
        <f t="shared" si="5"/>
        <v>-37198.021084876134</v>
      </c>
    </row>
    <row r="87" spans="2:15" x14ac:dyDescent="0.25">
      <c r="B87" s="23">
        <f t="shared" si="6"/>
        <v>2078</v>
      </c>
      <c r="C87" s="2">
        <v>-62926.652335248749</v>
      </c>
      <c r="E87" s="23">
        <f t="shared" si="1"/>
        <v>2078</v>
      </c>
      <c r="F87" s="2"/>
      <c r="G87" s="2">
        <v>-37755.991401149273</v>
      </c>
      <c r="H87" s="20"/>
      <c r="I87" s="21" t="str">
        <f t="shared" si="2"/>
        <v/>
      </c>
      <c r="J87" s="17">
        <f t="shared" si="3"/>
        <v>-62926.652335248749</v>
      </c>
      <c r="K87" s="21">
        <f t="shared" si="4"/>
        <v>-7456.4642669376926</v>
      </c>
      <c r="L87" s="21">
        <f t="shared" si="7"/>
        <v>-4473.8785601626178</v>
      </c>
      <c r="O87" s="2">
        <f t="shared" si="5"/>
        <v>-37755.991401149273</v>
      </c>
    </row>
    <row r="88" spans="2:15" x14ac:dyDescent="0.25">
      <c r="B88" s="23">
        <f t="shared" si="6"/>
        <v>2079</v>
      </c>
      <c r="C88" s="2">
        <v>-63870.552120277476</v>
      </c>
      <c r="E88" s="23">
        <f t="shared" si="1"/>
        <v>2079</v>
      </c>
      <c r="F88" s="2"/>
      <c r="G88" s="2">
        <v>-38322.331272166506</v>
      </c>
      <c r="H88" s="20"/>
      <c r="I88" s="21" t="str">
        <f t="shared" si="2"/>
        <v/>
      </c>
      <c r="J88" s="17">
        <f t="shared" si="3"/>
        <v>-63870.552120277476</v>
      </c>
      <c r="K88" s="21">
        <f t="shared" si="4"/>
        <v>-7312.378000909911</v>
      </c>
      <c r="L88" s="21">
        <f t="shared" si="7"/>
        <v>-4387.4268005459489</v>
      </c>
      <c r="O88" s="2">
        <f t="shared" si="5"/>
        <v>-38322.331272166506</v>
      </c>
    </row>
    <row r="89" spans="2:15" x14ac:dyDescent="0.25">
      <c r="B89" s="23">
        <f t="shared" si="6"/>
        <v>2080</v>
      </c>
      <c r="C89" s="2">
        <v>-64828.610402081635</v>
      </c>
      <c r="E89" s="23">
        <f t="shared" si="1"/>
        <v>2080</v>
      </c>
      <c r="F89" s="2"/>
      <c r="G89" s="2"/>
      <c r="H89" s="20"/>
      <c r="I89" s="21" t="str">
        <f t="shared" si="2"/>
        <v/>
      </c>
      <c r="J89" s="17">
        <f t="shared" si="3"/>
        <v>-64828.610402081635</v>
      </c>
      <c r="K89" s="21">
        <f t="shared" si="4"/>
        <v>-7171.0760105541649</v>
      </c>
      <c r="L89" s="21" t="str">
        <f t="shared" ref="L89:L120" si="8" xml:space="preserve"> IF($E89&gt;=$F$18,IF($E89&lt;=$F$19,IF(SUM($F89:$G89)/((1+$C$10)^($E89-$F$18))&lt;0,SUM($F89:$G89)/((1+$C$10)^($E89-$F$18)),""),""),"")</f>
        <v/>
      </c>
      <c r="O89" s="2"/>
    </row>
    <row r="90" spans="2:15" x14ac:dyDescent="0.25">
      <c r="B90" s="23">
        <f t="shared" si="6"/>
        <v>2081</v>
      </c>
      <c r="C90" s="2">
        <v>-65801.039558112854</v>
      </c>
      <c r="E90" s="23">
        <f t="shared" ref="E90:E103" si="9">E89+1</f>
        <v>2081</v>
      </c>
      <c r="F90" s="2"/>
      <c r="G90" s="2"/>
      <c r="H90" s="20"/>
      <c r="I90" s="21" t="str">
        <f t="shared" ref="I90:I144" si="10" xml:space="preserve"> IF($B90=$C$18,$C$21,"")</f>
        <v/>
      </c>
      <c r="J90" s="17">
        <f t="shared" ref="J90:J144" si="11" xml:space="preserve"> IF($B90&gt;=$C$18,IF($B90&lt;=$C$19,$C90,""),"")</f>
        <v>-65801.039558112854</v>
      </c>
      <c r="K90" s="21">
        <f t="shared" ref="K90:K144" si="12" xml:space="preserve"> IF(SUM($I90:$J90)/((1+$C$10)^($B90-$C$18))&lt;0,SUM($I90:$J90)/((1+$C$10)^($B90-$C$18)),"")</f>
        <v>-7032.5044934420075</v>
      </c>
      <c r="L90" s="21" t="str">
        <f t="shared" si="8"/>
        <v/>
      </c>
      <c r="O90" s="2"/>
    </row>
    <row r="91" spans="2:15" x14ac:dyDescent="0.25">
      <c r="B91" s="23">
        <f>B90+1</f>
        <v>2082</v>
      </c>
      <c r="C91" s="2">
        <v>-66788.055151484543</v>
      </c>
      <c r="E91" s="23">
        <f t="shared" si="9"/>
        <v>2082</v>
      </c>
      <c r="F91" s="2"/>
      <c r="G91" s="2"/>
      <c r="H91" s="20"/>
      <c r="I91" s="21" t="str">
        <f t="shared" si="10"/>
        <v/>
      </c>
      <c r="J91" s="17">
        <f t="shared" si="11"/>
        <v>-66788.055151484543</v>
      </c>
      <c r="K91" s="21">
        <f t="shared" si="12"/>
        <v>-6896.6106868054467</v>
      </c>
      <c r="L91" s="21" t="str">
        <f t="shared" si="8"/>
        <v/>
      </c>
      <c r="O91" s="2"/>
    </row>
    <row r="92" spans="2:15" x14ac:dyDescent="0.25">
      <c r="B92" s="23">
        <f>B91+1</f>
        <v>2083</v>
      </c>
      <c r="C92" s="2">
        <v>-67789.875978756798</v>
      </c>
      <c r="E92" s="23">
        <f t="shared" si="9"/>
        <v>2083</v>
      </c>
      <c r="F92" s="2"/>
      <c r="G92" s="2"/>
      <c r="H92" s="20"/>
      <c r="I92" s="21" t="str">
        <f t="shared" si="10"/>
        <v/>
      </c>
      <c r="J92" s="17">
        <f t="shared" si="11"/>
        <v>-67789.875978756798</v>
      </c>
      <c r="K92" s="21">
        <f t="shared" si="12"/>
        <v>-6763.3428474468865</v>
      </c>
      <c r="L92" s="21" t="str">
        <f t="shared" si="8"/>
        <v/>
      </c>
      <c r="O92" s="2"/>
    </row>
    <row r="93" spans="2:15" x14ac:dyDescent="0.25">
      <c r="B93" s="23">
        <f>B92+1</f>
        <v>2084</v>
      </c>
      <c r="C93" s="2">
        <v>-68806.724118438142</v>
      </c>
      <c r="E93" s="23">
        <f t="shared" si="9"/>
        <v>2084</v>
      </c>
      <c r="F93" s="2"/>
      <c r="G93" s="2"/>
      <c r="H93" s="20"/>
      <c r="I93" s="21" t="str">
        <f t="shared" si="10"/>
        <v/>
      </c>
      <c r="J93" s="17">
        <f t="shared" si="11"/>
        <v>-68806.724118438142</v>
      </c>
      <c r="K93" s="21">
        <f t="shared" si="12"/>
        <v>-6632.6502320372838</v>
      </c>
      <c r="L93" s="21" t="str">
        <f t="shared" si="8"/>
        <v/>
      </c>
      <c r="O93" s="2"/>
    </row>
    <row r="94" spans="2:15" x14ac:dyDescent="0.25">
      <c r="B94" s="23">
        <f t="shared" ref="B94:B103" si="13">B93+1</f>
        <v>2085</v>
      </c>
      <c r="C94" s="2">
        <v>-69838.824980214704</v>
      </c>
      <c r="E94" s="23">
        <f t="shared" si="9"/>
        <v>2085</v>
      </c>
      <c r="F94" s="2"/>
      <c r="G94" s="2"/>
      <c r="H94" s="20"/>
      <c r="I94" s="21" t="str">
        <f t="shared" si="10"/>
        <v/>
      </c>
      <c r="J94" s="17">
        <f t="shared" si="11"/>
        <v>-69838.824980214704</v>
      </c>
      <c r="K94" s="21">
        <f t="shared" si="12"/>
        <v>-6504.4830777950183</v>
      </c>
      <c r="L94" s="21" t="str">
        <f t="shared" si="8"/>
        <v/>
      </c>
      <c r="O94" s="2"/>
    </row>
    <row r="95" spans="2:15" x14ac:dyDescent="0.25">
      <c r="B95" s="23">
        <f t="shared" si="13"/>
        <v>2086</v>
      </c>
      <c r="C95" s="2">
        <v>-70886.407354917916</v>
      </c>
      <c r="E95" s="23">
        <f t="shared" si="9"/>
        <v>2086</v>
      </c>
      <c r="F95" s="2"/>
      <c r="G95" s="2"/>
      <c r="H95" s="20"/>
      <c r="I95" s="21" t="str">
        <f t="shared" si="10"/>
        <v/>
      </c>
      <c r="J95" s="17">
        <f t="shared" si="11"/>
        <v>-70886.407354917916</v>
      </c>
      <c r="K95" s="21">
        <f t="shared" si="12"/>
        <v>-6378.7925835381075</v>
      </c>
      <c r="L95" s="21" t="str">
        <f t="shared" si="8"/>
        <v/>
      </c>
      <c r="O95" s="2"/>
    </row>
    <row r="96" spans="2:15" x14ac:dyDescent="0.25">
      <c r="B96" s="23">
        <f t="shared" si="13"/>
        <v>2087</v>
      </c>
      <c r="C96" s="2">
        <v>-71949.703465241677</v>
      </c>
      <c r="E96" s="23">
        <f t="shared" si="9"/>
        <v>2087</v>
      </c>
      <c r="F96" s="2"/>
      <c r="G96" s="2"/>
      <c r="H96" s="20"/>
      <c r="I96" s="21" t="str">
        <f t="shared" si="10"/>
        <v/>
      </c>
      <c r="J96" s="17">
        <f t="shared" si="11"/>
        <v>-71949.703465241677</v>
      </c>
      <c r="K96" s="21">
        <f t="shared" si="12"/>
        <v>-6255.5308911025895</v>
      </c>
      <c r="L96" s="21" t="str">
        <f t="shared" si="8"/>
        <v/>
      </c>
      <c r="O96" s="2"/>
    </row>
    <row r="97" spans="2:15" x14ac:dyDescent="0.25">
      <c r="B97" s="23">
        <f t="shared" si="13"/>
        <v>2088</v>
      </c>
      <c r="C97" s="2">
        <v>-73028.949017220293</v>
      </c>
      <c r="E97" s="23">
        <f t="shared" si="9"/>
        <v>2088</v>
      </c>
      <c r="F97" s="2"/>
      <c r="G97" s="2"/>
      <c r="H97" s="20"/>
      <c r="I97" s="21" t="str">
        <f t="shared" si="10"/>
        <v/>
      </c>
      <c r="J97" s="17">
        <f t="shared" si="11"/>
        <v>-73028.949017220293</v>
      </c>
      <c r="K97" s="21">
        <f t="shared" si="12"/>
        <v>-6134.6510671199303</v>
      </c>
      <c r="L97" s="21" t="str">
        <f t="shared" si="8"/>
        <v/>
      </c>
      <c r="O97" s="2"/>
    </row>
    <row r="98" spans="2:15" x14ac:dyDescent="0.25">
      <c r="B98" s="23">
        <f t="shared" si="13"/>
        <v>2089</v>
      </c>
      <c r="C98" s="2">
        <v>-74124.383252478598</v>
      </c>
      <c r="E98" s="23">
        <f t="shared" si="9"/>
        <v>2089</v>
      </c>
      <c r="F98" s="2"/>
      <c r="G98" s="2"/>
      <c r="H98" s="20"/>
      <c r="I98" s="21" t="str">
        <f t="shared" si="10"/>
        <v/>
      </c>
      <c r="J98" s="17">
        <f t="shared" si="11"/>
        <v>-74124.383252478598</v>
      </c>
      <c r="K98" s="21">
        <f t="shared" si="12"/>
        <v>-6016.1070851465993</v>
      </c>
      <c r="L98" s="21" t="str">
        <f t="shared" si="8"/>
        <v/>
      </c>
      <c r="O98" s="2"/>
    </row>
    <row r="99" spans="2:15" x14ac:dyDescent="0.25">
      <c r="B99" s="23">
        <f t="shared" si="13"/>
        <v>2090</v>
      </c>
      <c r="C99" s="2">
        <v>-75236.249001265765</v>
      </c>
      <c r="E99" s="23">
        <f t="shared" si="9"/>
        <v>2090</v>
      </c>
      <c r="F99" s="2"/>
      <c r="G99" s="2"/>
      <c r="H99" s="20"/>
      <c r="I99" s="21" t="str">
        <f t="shared" si="10"/>
        <v/>
      </c>
      <c r="J99" s="17">
        <f t="shared" si="11"/>
        <v>-75236.249001265765</v>
      </c>
      <c r="K99" s="21">
        <f t="shared" si="12"/>
        <v>-5899.8538081389361</v>
      </c>
      <c r="L99" s="21" t="str">
        <f t="shared" si="8"/>
        <v/>
      </c>
      <c r="O99" s="2"/>
    </row>
    <row r="100" spans="2:15" x14ac:dyDescent="0.25">
      <c r="B100" s="23">
        <f t="shared" si="13"/>
        <v>2091</v>
      </c>
      <c r="C100" s="2"/>
      <c r="E100" s="23">
        <f t="shared" si="9"/>
        <v>2091</v>
      </c>
      <c r="F100" s="2"/>
      <c r="G100" s="2"/>
      <c r="H100" s="20"/>
      <c r="I100" s="21" t="str">
        <f t="shared" si="10"/>
        <v/>
      </c>
      <c r="J100" s="17" t="str">
        <f t="shared" si="11"/>
        <v/>
      </c>
      <c r="K100" s="21" t="str">
        <f t="shared" si="12"/>
        <v/>
      </c>
      <c r="L100" s="21" t="str">
        <f t="shared" si="8"/>
        <v/>
      </c>
      <c r="O100" s="2"/>
    </row>
    <row r="101" spans="2:15" x14ac:dyDescent="0.25">
      <c r="B101" s="23">
        <f t="shared" si="13"/>
        <v>2092</v>
      </c>
      <c r="C101" s="2"/>
      <c r="E101" s="23">
        <f t="shared" si="9"/>
        <v>2092</v>
      </c>
      <c r="F101" s="2"/>
      <c r="G101" s="2"/>
      <c r="H101" s="20"/>
      <c r="I101" s="21" t="str">
        <f t="shared" si="10"/>
        <v/>
      </c>
      <c r="J101" s="17" t="str">
        <f t="shared" si="11"/>
        <v/>
      </c>
      <c r="K101" s="21" t="str">
        <f t="shared" si="12"/>
        <v/>
      </c>
      <c r="L101" s="21" t="str">
        <f t="shared" si="8"/>
        <v/>
      </c>
      <c r="O101" s="2"/>
    </row>
    <row r="102" spans="2:15" x14ac:dyDescent="0.25">
      <c r="B102" s="23">
        <f t="shared" si="13"/>
        <v>2093</v>
      </c>
      <c r="C102" s="2"/>
      <c r="E102" s="23">
        <f t="shared" si="9"/>
        <v>2093</v>
      </c>
      <c r="F102" s="2"/>
      <c r="G102" s="2"/>
      <c r="H102" s="20"/>
      <c r="I102" s="21" t="str">
        <f t="shared" si="10"/>
        <v/>
      </c>
      <c r="J102" s="17" t="str">
        <f t="shared" si="11"/>
        <v/>
      </c>
      <c r="K102" s="21" t="str">
        <f t="shared" si="12"/>
        <v/>
      </c>
      <c r="L102" s="21" t="str">
        <f t="shared" si="8"/>
        <v/>
      </c>
      <c r="O102" s="2"/>
    </row>
    <row r="103" spans="2:15" x14ac:dyDescent="0.25">
      <c r="B103" s="23">
        <f t="shared" si="13"/>
        <v>2094</v>
      </c>
      <c r="C103" s="2"/>
      <c r="E103" s="23">
        <f t="shared" si="9"/>
        <v>2094</v>
      </c>
      <c r="F103" s="2"/>
      <c r="G103" s="2"/>
      <c r="H103" s="20"/>
      <c r="I103" s="21" t="str">
        <f t="shared" si="10"/>
        <v/>
      </c>
      <c r="J103" s="17" t="str">
        <f t="shared" si="11"/>
        <v/>
      </c>
      <c r="K103" s="21" t="str">
        <f t="shared" si="12"/>
        <v/>
      </c>
      <c r="L103" s="21" t="str">
        <f t="shared" si="8"/>
        <v/>
      </c>
      <c r="O103" s="2"/>
    </row>
    <row r="104" spans="2:15" x14ac:dyDescent="0.25">
      <c r="B104" s="23">
        <f>B103+1</f>
        <v>2095</v>
      </c>
      <c r="C104" s="2"/>
      <c r="E104" s="23">
        <f>E103+1</f>
        <v>2095</v>
      </c>
      <c r="F104" s="2"/>
      <c r="G104" s="2"/>
      <c r="H104" s="20"/>
      <c r="I104" s="21" t="str">
        <f t="shared" si="10"/>
        <v/>
      </c>
      <c r="J104" s="17" t="str">
        <f t="shared" si="11"/>
        <v/>
      </c>
      <c r="K104" s="21" t="str">
        <f t="shared" si="12"/>
        <v/>
      </c>
      <c r="L104" s="21" t="str">
        <f t="shared" si="8"/>
        <v/>
      </c>
      <c r="O104" s="2"/>
    </row>
    <row r="105" spans="2:15" x14ac:dyDescent="0.25">
      <c r="B105" s="23">
        <f t="shared" ref="B105:B144" si="14">B104+1</f>
        <v>2096</v>
      </c>
      <c r="C105" s="2"/>
      <c r="E105" s="23">
        <f t="shared" ref="E105:E144" si="15">E104+1</f>
        <v>2096</v>
      </c>
      <c r="F105" s="2"/>
      <c r="G105" s="2"/>
      <c r="H105" s="20"/>
      <c r="I105" s="21" t="str">
        <f t="shared" si="10"/>
        <v/>
      </c>
      <c r="J105" s="17" t="str">
        <f t="shared" si="11"/>
        <v/>
      </c>
      <c r="K105" s="21" t="str">
        <f t="shared" si="12"/>
        <v/>
      </c>
      <c r="L105" s="21" t="str">
        <f t="shared" si="8"/>
        <v/>
      </c>
      <c r="O105" s="2"/>
    </row>
    <row r="106" spans="2:15" x14ac:dyDescent="0.25">
      <c r="B106" s="23">
        <f t="shared" si="14"/>
        <v>2097</v>
      </c>
      <c r="C106" s="2"/>
      <c r="E106" s="23">
        <f t="shared" si="15"/>
        <v>2097</v>
      </c>
      <c r="F106" s="2"/>
      <c r="G106" s="2"/>
      <c r="H106" s="20"/>
      <c r="I106" s="21" t="str">
        <f t="shared" si="10"/>
        <v/>
      </c>
      <c r="J106" s="17" t="str">
        <f t="shared" si="11"/>
        <v/>
      </c>
      <c r="K106" s="21" t="str">
        <f t="shared" si="12"/>
        <v/>
      </c>
      <c r="L106" s="21" t="str">
        <f t="shared" si="8"/>
        <v/>
      </c>
      <c r="O106" s="2"/>
    </row>
    <row r="107" spans="2:15" x14ac:dyDescent="0.25">
      <c r="B107" s="23">
        <f t="shared" si="14"/>
        <v>2098</v>
      </c>
      <c r="C107" s="2"/>
      <c r="E107" s="23">
        <f t="shared" si="15"/>
        <v>2098</v>
      </c>
      <c r="F107" s="2"/>
      <c r="G107" s="2"/>
      <c r="H107" s="20"/>
      <c r="I107" s="21" t="str">
        <f t="shared" si="10"/>
        <v/>
      </c>
      <c r="J107" s="17" t="str">
        <f t="shared" si="11"/>
        <v/>
      </c>
      <c r="K107" s="21" t="str">
        <f t="shared" si="12"/>
        <v/>
      </c>
      <c r="L107" s="21" t="str">
        <f t="shared" si="8"/>
        <v/>
      </c>
      <c r="O107" s="2"/>
    </row>
    <row r="108" spans="2:15" x14ac:dyDescent="0.25">
      <c r="B108" s="23">
        <f t="shared" si="14"/>
        <v>2099</v>
      </c>
      <c r="C108" s="2"/>
      <c r="E108" s="23">
        <f t="shared" si="15"/>
        <v>2099</v>
      </c>
      <c r="F108" s="2"/>
      <c r="G108" s="2"/>
      <c r="H108" s="20"/>
      <c r="I108" s="21" t="str">
        <f t="shared" si="10"/>
        <v/>
      </c>
      <c r="J108" s="17" t="str">
        <f t="shared" si="11"/>
        <v/>
      </c>
      <c r="K108" s="21" t="str">
        <f t="shared" si="12"/>
        <v/>
      </c>
      <c r="L108" s="21" t="str">
        <f t="shared" si="8"/>
        <v/>
      </c>
      <c r="O108" s="2"/>
    </row>
    <row r="109" spans="2:15" x14ac:dyDescent="0.25">
      <c r="B109" s="23">
        <f t="shared" si="14"/>
        <v>2100</v>
      </c>
      <c r="C109" s="2"/>
      <c r="E109" s="23">
        <f t="shared" si="15"/>
        <v>2100</v>
      </c>
      <c r="F109" s="2"/>
      <c r="G109" s="2"/>
      <c r="H109" s="20"/>
      <c r="I109" s="21" t="str">
        <f t="shared" si="10"/>
        <v/>
      </c>
      <c r="J109" s="17" t="str">
        <f t="shared" si="11"/>
        <v/>
      </c>
      <c r="K109" s="21" t="str">
        <f t="shared" si="12"/>
        <v/>
      </c>
      <c r="L109" s="21" t="str">
        <f t="shared" si="8"/>
        <v/>
      </c>
      <c r="O109" s="2"/>
    </row>
    <row r="110" spans="2:15" x14ac:dyDescent="0.25">
      <c r="B110" s="23">
        <f t="shared" si="14"/>
        <v>2101</v>
      </c>
      <c r="C110" s="2"/>
      <c r="E110" s="23">
        <f t="shared" si="15"/>
        <v>2101</v>
      </c>
      <c r="F110" s="2"/>
      <c r="G110" s="2"/>
      <c r="H110" s="20"/>
      <c r="I110" s="21" t="str">
        <f t="shared" si="10"/>
        <v/>
      </c>
      <c r="J110" s="17" t="str">
        <f t="shared" si="11"/>
        <v/>
      </c>
      <c r="K110" s="21" t="str">
        <f t="shared" si="12"/>
        <v/>
      </c>
      <c r="L110" s="21" t="str">
        <f t="shared" si="8"/>
        <v/>
      </c>
      <c r="O110" s="2"/>
    </row>
    <row r="111" spans="2:15" x14ac:dyDescent="0.25">
      <c r="B111" s="23">
        <f t="shared" si="14"/>
        <v>2102</v>
      </c>
      <c r="C111" s="2"/>
      <c r="E111" s="23">
        <f t="shared" si="15"/>
        <v>2102</v>
      </c>
      <c r="F111" s="2"/>
      <c r="G111" s="2"/>
      <c r="H111" s="20"/>
      <c r="I111" s="21" t="str">
        <f t="shared" si="10"/>
        <v/>
      </c>
      <c r="J111" s="17" t="str">
        <f t="shared" si="11"/>
        <v/>
      </c>
      <c r="K111" s="21" t="str">
        <f t="shared" si="12"/>
        <v/>
      </c>
      <c r="L111" s="21" t="str">
        <f t="shared" si="8"/>
        <v/>
      </c>
      <c r="O111" s="2"/>
    </row>
    <row r="112" spans="2:15" x14ac:dyDescent="0.25">
      <c r="B112" s="23">
        <f t="shared" si="14"/>
        <v>2103</v>
      </c>
      <c r="C112" s="2"/>
      <c r="E112" s="23">
        <f t="shared" si="15"/>
        <v>2103</v>
      </c>
      <c r="F112" s="2"/>
      <c r="G112" s="2"/>
      <c r="H112" s="20"/>
      <c r="I112" s="21" t="str">
        <f t="shared" si="10"/>
        <v/>
      </c>
      <c r="J112" s="17" t="str">
        <f t="shared" si="11"/>
        <v/>
      </c>
      <c r="K112" s="21" t="str">
        <f t="shared" si="12"/>
        <v/>
      </c>
      <c r="L112" s="21" t="str">
        <f t="shared" si="8"/>
        <v/>
      </c>
      <c r="O112" s="2"/>
    </row>
    <row r="113" spans="2:15" x14ac:dyDescent="0.25">
      <c r="B113" s="23">
        <f t="shared" si="14"/>
        <v>2104</v>
      </c>
      <c r="C113" s="2"/>
      <c r="E113" s="23">
        <f t="shared" si="15"/>
        <v>2104</v>
      </c>
      <c r="F113" s="2"/>
      <c r="G113" s="2"/>
      <c r="H113" s="20"/>
      <c r="I113" s="21" t="str">
        <f t="shared" si="10"/>
        <v/>
      </c>
      <c r="J113" s="17" t="str">
        <f t="shared" si="11"/>
        <v/>
      </c>
      <c r="K113" s="21" t="str">
        <f t="shared" si="12"/>
        <v/>
      </c>
      <c r="L113" s="21" t="str">
        <f t="shared" si="8"/>
        <v/>
      </c>
      <c r="O113" s="2"/>
    </row>
    <row r="114" spans="2:15" x14ac:dyDescent="0.25">
      <c r="B114" s="23">
        <f t="shared" si="14"/>
        <v>2105</v>
      </c>
      <c r="C114" s="2"/>
      <c r="E114" s="23">
        <f t="shared" si="15"/>
        <v>2105</v>
      </c>
      <c r="F114" s="2"/>
      <c r="G114" s="2"/>
      <c r="H114" s="20"/>
      <c r="I114" s="21" t="str">
        <f t="shared" si="10"/>
        <v/>
      </c>
      <c r="J114" s="17" t="str">
        <f t="shared" si="11"/>
        <v/>
      </c>
      <c r="K114" s="21" t="str">
        <f t="shared" si="12"/>
        <v/>
      </c>
      <c r="L114" s="21" t="str">
        <f t="shared" si="8"/>
        <v/>
      </c>
      <c r="O114" s="2"/>
    </row>
    <row r="115" spans="2:15" x14ac:dyDescent="0.25">
      <c r="B115" s="23">
        <f t="shared" si="14"/>
        <v>2106</v>
      </c>
      <c r="C115" s="2"/>
      <c r="E115" s="23">
        <f t="shared" si="15"/>
        <v>2106</v>
      </c>
      <c r="F115" s="2"/>
      <c r="G115" s="2"/>
      <c r="H115" s="20"/>
      <c r="I115" s="21" t="str">
        <f t="shared" si="10"/>
        <v/>
      </c>
      <c r="J115" s="17" t="str">
        <f t="shared" si="11"/>
        <v/>
      </c>
      <c r="K115" s="21" t="str">
        <f t="shared" si="12"/>
        <v/>
      </c>
      <c r="L115" s="21" t="str">
        <f t="shared" si="8"/>
        <v/>
      </c>
      <c r="O115" s="2"/>
    </row>
    <row r="116" spans="2:15" x14ac:dyDescent="0.25">
      <c r="B116" s="23">
        <f t="shared" si="14"/>
        <v>2107</v>
      </c>
      <c r="C116" s="2"/>
      <c r="E116" s="23">
        <f t="shared" si="15"/>
        <v>2107</v>
      </c>
      <c r="F116" s="2"/>
      <c r="G116" s="2"/>
      <c r="H116" s="20"/>
      <c r="I116" s="21" t="str">
        <f t="shared" si="10"/>
        <v/>
      </c>
      <c r="J116" s="17" t="str">
        <f t="shared" si="11"/>
        <v/>
      </c>
      <c r="K116" s="21" t="str">
        <f t="shared" si="12"/>
        <v/>
      </c>
      <c r="L116" s="21" t="str">
        <f t="shared" si="8"/>
        <v/>
      </c>
      <c r="O116" s="2"/>
    </row>
    <row r="117" spans="2:15" x14ac:dyDescent="0.25">
      <c r="B117" s="23">
        <f t="shared" si="14"/>
        <v>2108</v>
      </c>
      <c r="C117" s="2"/>
      <c r="E117" s="23">
        <f t="shared" si="15"/>
        <v>2108</v>
      </c>
      <c r="F117" s="2"/>
      <c r="G117" s="2"/>
      <c r="H117" s="20"/>
      <c r="I117" s="21" t="str">
        <f t="shared" si="10"/>
        <v/>
      </c>
      <c r="J117" s="17" t="str">
        <f t="shared" si="11"/>
        <v/>
      </c>
      <c r="K117" s="21" t="str">
        <f t="shared" si="12"/>
        <v/>
      </c>
      <c r="L117" s="21" t="str">
        <f t="shared" si="8"/>
        <v/>
      </c>
      <c r="O117" s="2"/>
    </row>
    <row r="118" spans="2:15" x14ac:dyDescent="0.25">
      <c r="B118" s="23">
        <f t="shared" si="14"/>
        <v>2109</v>
      </c>
      <c r="C118" s="2"/>
      <c r="E118" s="23">
        <f t="shared" si="15"/>
        <v>2109</v>
      </c>
      <c r="F118" s="2"/>
      <c r="G118" s="2"/>
      <c r="H118" s="20"/>
      <c r="I118" s="21" t="str">
        <f t="shared" si="10"/>
        <v/>
      </c>
      <c r="J118" s="17" t="str">
        <f t="shared" si="11"/>
        <v/>
      </c>
      <c r="K118" s="21" t="str">
        <f t="shared" si="12"/>
        <v/>
      </c>
      <c r="L118" s="21" t="str">
        <f t="shared" si="8"/>
        <v/>
      </c>
      <c r="O118" s="2"/>
    </row>
    <row r="119" spans="2:15" x14ac:dyDescent="0.25">
      <c r="B119" s="23">
        <f t="shared" si="14"/>
        <v>2110</v>
      </c>
      <c r="C119" s="2"/>
      <c r="E119" s="23">
        <f t="shared" si="15"/>
        <v>2110</v>
      </c>
      <c r="F119" s="2"/>
      <c r="G119" s="2"/>
      <c r="H119" s="20"/>
      <c r="I119" s="21" t="str">
        <f t="shared" si="10"/>
        <v/>
      </c>
      <c r="J119" s="17" t="str">
        <f t="shared" si="11"/>
        <v/>
      </c>
      <c r="K119" s="21" t="str">
        <f t="shared" si="12"/>
        <v/>
      </c>
      <c r="L119" s="21" t="str">
        <f t="shared" si="8"/>
        <v/>
      </c>
      <c r="O119" s="2"/>
    </row>
    <row r="120" spans="2:15" x14ac:dyDescent="0.25">
      <c r="B120" s="23">
        <f t="shared" si="14"/>
        <v>2111</v>
      </c>
      <c r="C120" s="2"/>
      <c r="E120" s="23">
        <f t="shared" si="15"/>
        <v>2111</v>
      </c>
      <c r="F120" s="2"/>
      <c r="G120" s="2"/>
      <c r="H120" s="20"/>
      <c r="I120" s="21" t="str">
        <f t="shared" si="10"/>
        <v/>
      </c>
      <c r="J120" s="17" t="str">
        <f t="shared" si="11"/>
        <v/>
      </c>
      <c r="K120" s="21" t="str">
        <f t="shared" si="12"/>
        <v/>
      </c>
      <c r="L120" s="21" t="str">
        <f t="shared" si="8"/>
        <v/>
      </c>
      <c r="O120" s="2"/>
    </row>
    <row r="121" spans="2:15" x14ac:dyDescent="0.25">
      <c r="B121" s="23">
        <f t="shared" si="14"/>
        <v>2112</v>
      </c>
      <c r="C121" s="2"/>
      <c r="E121" s="23">
        <f t="shared" si="15"/>
        <v>2112</v>
      </c>
      <c r="F121" s="2"/>
      <c r="G121" s="2"/>
      <c r="H121" s="20"/>
      <c r="I121" s="21" t="str">
        <f t="shared" si="10"/>
        <v/>
      </c>
      <c r="J121" s="17" t="str">
        <f t="shared" si="11"/>
        <v/>
      </c>
      <c r="K121" s="21" t="str">
        <f t="shared" si="12"/>
        <v/>
      </c>
      <c r="L121" s="21" t="str">
        <f t="shared" ref="L121:L144" si="16" xml:space="preserve"> IF($E121&gt;=$F$18,IF($E121&lt;=$F$19,IF(SUM($F121:$G121)/((1+$C$10)^($E121-$F$18))&lt;0,SUM($F121:$G121)/((1+$C$10)^($E121-$F$18)),""),""),"")</f>
        <v/>
      </c>
      <c r="O121" s="2"/>
    </row>
    <row r="122" spans="2:15" x14ac:dyDescent="0.25">
      <c r="B122" s="23">
        <f t="shared" si="14"/>
        <v>2113</v>
      </c>
      <c r="C122" s="2"/>
      <c r="E122" s="23">
        <f t="shared" si="15"/>
        <v>2113</v>
      </c>
      <c r="F122" s="2"/>
      <c r="G122" s="2"/>
      <c r="H122" s="20"/>
      <c r="I122" s="21" t="str">
        <f t="shared" si="10"/>
        <v/>
      </c>
      <c r="J122" s="17" t="str">
        <f t="shared" si="11"/>
        <v/>
      </c>
      <c r="K122" s="21" t="str">
        <f t="shared" si="12"/>
        <v/>
      </c>
      <c r="L122" s="21" t="str">
        <f t="shared" si="16"/>
        <v/>
      </c>
      <c r="O122" s="2"/>
    </row>
    <row r="123" spans="2:15" x14ac:dyDescent="0.25">
      <c r="B123" s="23">
        <f t="shared" si="14"/>
        <v>2114</v>
      </c>
      <c r="C123" s="2"/>
      <c r="E123" s="23">
        <f t="shared" si="15"/>
        <v>2114</v>
      </c>
      <c r="F123" s="2"/>
      <c r="G123" s="2"/>
      <c r="H123" s="20"/>
      <c r="I123" s="21" t="str">
        <f t="shared" si="10"/>
        <v/>
      </c>
      <c r="J123" s="17" t="str">
        <f t="shared" si="11"/>
        <v/>
      </c>
      <c r="K123" s="21" t="str">
        <f t="shared" si="12"/>
        <v/>
      </c>
      <c r="L123" s="21" t="str">
        <f t="shared" si="16"/>
        <v/>
      </c>
      <c r="O123" s="2"/>
    </row>
    <row r="124" spans="2:15" x14ac:dyDescent="0.25">
      <c r="B124" s="23">
        <f t="shared" si="14"/>
        <v>2115</v>
      </c>
      <c r="C124" s="2"/>
      <c r="E124" s="23">
        <f t="shared" si="15"/>
        <v>2115</v>
      </c>
      <c r="F124" s="2"/>
      <c r="G124" s="2"/>
      <c r="H124" s="20"/>
      <c r="I124" s="21" t="str">
        <f t="shared" si="10"/>
        <v/>
      </c>
      <c r="J124" s="17" t="str">
        <f t="shared" si="11"/>
        <v/>
      </c>
      <c r="K124" s="21" t="str">
        <f t="shared" si="12"/>
        <v/>
      </c>
      <c r="L124" s="21" t="str">
        <f t="shared" si="16"/>
        <v/>
      </c>
      <c r="O124" s="2"/>
    </row>
    <row r="125" spans="2:15" x14ac:dyDescent="0.25">
      <c r="B125" s="23">
        <f t="shared" si="14"/>
        <v>2116</v>
      </c>
      <c r="C125" s="2"/>
      <c r="E125" s="23">
        <f t="shared" si="15"/>
        <v>2116</v>
      </c>
      <c r="F125" s="2"/>
      <c r="G125" s="2"/>
      <c r="I125" s="21" t="str">
        <f t="shared" si="10"/>
        <v/>
      </c>
      <c r="J125" s="17" t="str">
        <f t="shared" si="11"/>
        <v/>
      </c>
      <c r="K125" s="21" t="str">
        <f t="shared" si="12"/>
        <v/>
      </c>
      <c r="L125" s="21" t="str">
        <f t="shared" si="16"/>
        <v/>
      </c>
      <c r="O125" s="2"/>
    </row>
    <row r="126" spans="2:15" x14ac:dyDescent="0.25">
      <c r="B126" s="23">
        <f t="shared" si="14"/>
        <v>2117</v>
      </c>
      <c r="C126" s="2"/>
      <c r="E126" s="23">
        <f t="shared" si="15"/>
        <v>2117</v>
      </c>
      <c r="F126" s="2"/>
      <c r="G126" s="2"/>
      <c r="I126" s="21" t="str">
        <f t="shared" si="10"/>
        <v/>
      </c>
      <c r="J126" s="17" t="str">
        <f t="shared" si="11"/>
        <v/>
      </c>
      <c r="K126" s="21" t="str">
        <f t="shared" si="12"/>
        <v/>
      </c>
      <c r="L126" s="21" t="str">
        <f t="shared" si="16"/>
        <v/>
      </c>
      <c r="O126" s="2"/>
    </row>
    <row r="127" spans="2:15" x14ac:dyDescent="0.25">
      <c r="B127" s="23">
        <f t="shared" si="14"/>
        <v>2118</v>
      </c>
      <c r="C127" s="2"/>
      <c r="E127" s="23">
        <f t="shared" si="15"/>
        <v>2118</v>
      </c>
      <c r="F127" s="2"/>
      <c r="G127" s="2"/>
      <c r="I127" s="21" t="str">
        <f t="shared" si="10"/>
        <v/>
      </c>
      <c r="J127" s="17" t="str">
        <f t="shared" si="11"/>
        <v/>
      </c>
      <c r="K127" s="21" t="str">
        <f t="shared" si="12"/>
        <v/>
      </c>
      <c r="L127" s="21" t="str">
        <f t="shared" si="16"/>
        <v/>
      </c>
      <c r="O127" s="2"/>
    </row>
    <row r="128" spans="2:15" x14ac:dyDescent="0.25">
      <c r="B128" s="23">
        <f t="shared" si="14"/>
        <v>2119</v>
      </c>
      <c r="C128" s="2"/>
      <c r="E128" s="23">
        <f t="shared" si="15"/>
        <v>2119</v>
      </c>
      <c r="F128" s="2"/>
      <c r="G128" s="2"/>
      <c r="I128" s="21" t="str">
        <f t="shared" si="10"/>
        <v/>
      </c>
      <c r="J128" s="17" t="str">
        <f t="shared" si="11"/>
        <v/>
      </c>
      <c r="K128" s="21" t="str">
        <f t="shared" si="12"/>
        <v/>
      </c>
      <c r="L128" s="21" t="str">
        <f t="shared" si="16"/>
        <v/>
      </c>
      <c r="O128" s="2"/>
    </row>
    <row r="129" spans="2:15" x14ac:dyDescent="0.25">
      <c r="B129" s="23">
        <f t="shared" si="14"/>
        <v>2120</v>
      </c>
      <c r="C129" s="2"/>
      <c r="E129" s="23">
        <f t="shared" si="15"/>
        <v>2120</v>
      </c>
      <c r="F129" s="2"/>
      <c r="G129" s="2"/>
      <c r="I129" s="21" t="str">
        <f t="shared" si="10"/>
        <v/>
      </c>
      <c r="J129" s="17" t="str">
        <f t="shared" si="11"/>
        <v/>
      </c>
      <c r="K129" s="21" t="str">
        <f t="shared" si="12"/>
        <v/>
      </c>
      <c r="L129" s="21" t="str">
        <f t="shared" si="16"/>
        <v/>
      </c>
      <c r="O129" s="2"/>
    </row>
    <row r="130" spans="2:15" x14ac:dyDescent="0.25">
      <c r="B130" s="23">
        <f t="shared" si="14"/>
        <v>2121</v>
      </c>
      <c r="C130" s="2"/>
      <c r="E130" s="23">
        <f t="shared" si="15"/>
        <v>2121</v>
      </c>
      <c r="F130" s="2"/>
      <c r="G130" s="2"/>
      <c r="I130" s="21" t="str">
        <f t="shared" si="10"/>
        <v/>
      </c>
      <c r="J130" s="17" t="str">
        <f t="shared" si="11"/>
        <v/>
      </c>
      <c r="K130" s="21" t="str">
        <f t="shared" si="12"/>
        <v/>
      </c>
      <c r="L130" s="21" t="str">
        <f t="shared" si="16"/>
        <v/>
      </c>
      <c r="O130" s="2"/>
    </row>
    <row r="131" spans="2:15" x14ac:dyDescent="0.25">
      <c r="B131" s="23">
        <f t="shared" si="14"/>
        <v>2122</v>
      </c>
      <c r="C131" s="2"/>
      <c r="E131" s="23">
        <f t="shared" si="15"/>
        <v>2122</v>
      </c>
      <c r="F131" s="2"/>
      <c r="G131" s="2"/>
      <c r="I131" s="21" t="str">
        <f t="shared" si="10"/>
        <v/>
      </c>
      <c r="J131" s="17" t="str">
        <f t="shared" si="11"/>
        <v/>
      </c>
      <c r="K131" s="21" t="str">
        <f t="shared" si="12"/>
        <v/>
      </c>
      <c r="L131" s="21" t="str">
        <f t="shared" si="16"/>
        <v/>
      </c>
      <c r="O131" s="2"/>
    </row>
    <row r="132" spans="2:15" x14ac:dyDescent="0.25">
      <c r="B132" s="23">
        <f t="shared" si="14"/>
        <v>2123</v>
      </c>
      <c r="C132" s="2"/>
      <c r="E132" s="23">
        <f t="shared" si="15"/>
        <v>2123</v>
      </c>
      <c r="F132" s="2"/>
      <c r="G132" s="2"/>
      <c r="I132" s="21" t="str">
        <f t="shared" si="10"/>
        <v/>
      </c>
      <c r="J132" s="17" t="str">
        <f t="shared" si="11"/>
        <v/>
      </c>
      <c r="K132" s="21" t="str">
        <f t="shared" si="12"/>
        <v/>
      </c>
      <c r="L132" s="21" t="str">
        <f t="shared" si="16"/>
        <v/>
      </c>
      <c r="O132" s="2"/>
    </row>
    <row r="133" spans="2:15" x14ac:dyDescent="0.25">
      <c r="B133" s="23">
        <f t="shared" si="14"/>
        <v>2124</v>
      </c>
      <c r="C133" s="2"/>
      <c r="E133" s="23">
        <f t="shared" si="15"/>
        <v>2124</v>
      </c>
      <c r="F133" s="2"/>
      <c r="G133" s="2"/>
      <c r="I133" s="21" t="str">
        <f t="shared" si="10"/>
        <v/>
      </c>
      <c r="J133" s="17" t="str">
        <f t="shared" si="11"/>
        <v/>
      </c>
      <c r="K133" s="21" t="str">
        <f t="shared" si="12"/>
        <v/>
      </c>
      <c r="L133" s="21" t="str">
        <f t="shared" si="16"/>
        <v/>
      </c>
      <c r="O133" s="2"/>
    </row>
    <row r="134" spans="2:15" x14ac:dyDescent="0.25">
      <c r="B134" s="23">
        <f t="shared" si="14"/>
        <v>2125</v>
      </c>
      <c r="C134" s="2"/>
      <c r="E134" s="23">
        <f t="shared" si="15"/>
        <v>2125</v>
      </c>
      <c r="F134" s="2"/>
      <c r="G134" s="2"/>
      <c r="I134" s="21" t="str">
        <f t="shared" si="10"/>
        <v/>
      </c>
      <c r="J134" s="17" t="str">
        <f t="shared" si="11"/>
        <v/>
      </c>
      <c r="K134" s="21" t="str">
        <f t="shared" si="12"/>
        <v/>
      </c>
      <c r="L134" s="21" t="str">
        <f t="shared" si="16"/>
        <v/>
      </c>
      <c r="O134" s="2"/>
    </row>
    <row r="135" spans="2:15" x14ac:dyDescent="0.25">
      <c r="B135" s="23">
        <f t="shared" si="14"/>
        <v>2126</v>
      </c>
      <c r="C135" s="2"/>
      <c r="E135" s="23">
        <f t="shared" si="15"/>
        <v>2126</v>
      </c>
      <c r="F135" s="2"/>
      <c r="G135" s="2"/>
      <c r="I135" s="21" t="str">
        <f t="shared" si="10"/>
        <v/>
      </c>
      <c r="J135" s="17" t="str">
        <f t="shared" si="11"/>
        <v/>
      </c>
      <c r="K135" s="21" t="str">
        <f t="shared" si="12"/>
        <v/>
      </c>
      <c r="L135" s="21" t="str">
        <f t="shared" si="16"/>
        <v/>
      </c>
      <c r="O135" s="2"/>
    </row>
    <row r="136" spans="2:15" x14ac:dyDescent="0.25">
      <c r="B136" s="23">
        <f t="shared" si="14"/>
        <v>2127</v>
      </c>
      <c r="C136" s="2"/>
      <c r="E136" s="23">
        <f t="shared" si="15"/>
        <v>2127</v>
      </c>
      <c r="F136" s="2"/>
      <c r="G136" s="2"/>
      <c r="I136" s="21" t="str">
        <f t="shared" si="10"/>
        <v/>
      </c>
      <c r="J136" s="17" t="str">
        <f t="shared" si="11"/>
        <v/>
      </c>
      <c r="K136" s="21" t="str">
        <f t="shared" si="12"/>
        <v/>
      </c>
      <c r="L136" s="21" t="str">
        <f t="shared" si="16"/>
        <v/>
      </c>
      <c r="O136" s="2"/>
    </row>
    <row r="137" spans="2:15" x14ac:dyDescent="0.25">
      <c r="B137" s="23">
        <f t="shared" si="14"/>
        <v>2128</v>
      </c>
      <c r="C137" s="2"/>
      <c r="E137" s="23">
        <f t="shared" si="15"/>
        <v>2128</v>
      </c>
      <c r="F137" s="2"/>
      <c r="G137" s="2"/>
      <c r="I137" s="21" t="str">
        <f t="shared" si="10"/>
        <v/>
      </c>
      <c r="J137" s="17" t="str">
        <f t="shared" si="11"/>
        <v/>
      </c>
      <c r="K137" s="21" t="str">
        <f t="shared" si="12"/>
        <v/>
      </c>
      <c r="L137" s="21" t="str">
        <f t="shared" si="16"/>
        <v/>
      </c>
      <c r="O137" s="2"/>
    </row>
    <row r="138" spans="2:15" x14ac:dyDescent="0.25">
      <c r="B138" s="23">
        <f t="shared" si="14"/>
        <v>2129</v>
      </c>
      <c r="C138" s="2"/>
      <c r="E138" s="23">
        <f t="shared" si="15"/>
        <v>2129</v>
      </c>
      <c r="F138" s="2"/>
      <c r="G138" s="2"/>
      <c r="I138" s="21" t="str">
        <f t="shared" si="10"/>
        <v/>
      </c>
      <c r="J138" s="17" t="str">
        <f t="shared" si="11"/>
        <v/>
      </c>
      <c r="K138" s="21" t="str">
        <f t="shared" si="12"/>
        <v/>
      </c>
      <c r="L138" s="21" t="str">
        <f t="shared" si="16"/>
        <v/>
      </c>
      <c r="O138" s="2"/>
    </row>
    <row r="139" spans="2:15" x14ac:dyDescent="0.25">
      <c r="B139" s="23">
        <f t="shared" si="14"/>
        <v>2130</v>
      </c>
      <c r="C139" s="2"/>
      <c r="E139" s="23">
        <f t="shared" si="15"/>
        <v>2130</v>
      </c>
      <c r="F139" s="2"/>
      <c r="G139" s="2"/>
      <c r="I139" s="21" t="str">
        <f t="shared" si="10"/>
        <v/>
      </c>
      <c r="J139" s="17" t="str">
        <f t="shared" si="11"/>
        <v/>
      </c>
      <c r="K139" s="21" t="str">
        <f t="shared" si="12"/>
        <v/>
      </c>
      <c r="L139" s="21" t="str">
        <f t="shared" si="16"/>
        <v/>
      </c>
      <c r="O139" s="2"/>
    </row>
    <row r="140" spans="2:15" x14ac:dyDescent="0.25">
      <c r="B140" s="23">
        <f t="shared" si="14"/>
        <v>2131</v>
      </c>
      <c r="C140" s="2"/>
      <c r="E140" s="23">
        <f t="shared" si="15"/>
        <v>2131</v>
      </c>
      <c r="F140" s="2"/>
      <c r="G140" s="2"/>
      <c r="I140" s="21" t="str">
        <f t="shared" si="10"/>
        <v/>
      </c>
      <c r="J140" s="17" t="str">
        <f t="shared" si="11"/>
        <v/>
      </c>
      <c r="K140" s="21" t="str">
        <f t="shared" si="12"/>
        <v/>
      </c>
      <c r="L140" s="21" t="str">
        <f t="shared" si="16"/>
        <v/>
      </c>
      <c r="O140" s="2"/>
    </row>
    <row r="141" spans="2:15" x14ac:dyDescent="0.25">
      <c r="B141" s="23">
        <f t="shared" si="14"/>
        <v>2132</v>
      </c>
      <c r="C141" s="2"/>
      <c r="E141" s="23">
        <f t="shared" si="15"/>
        <v>2132</v>
      </c>
      <c r="F141" s="2"/>
      <c r="G141" s="2"/>
      <c r="I141" s="21" t="str">
        <f t="shared" si="10"/>
        <v/>
      </c>
      <c r="J141" s="17" t="str">
        <f t="shared" si="11"/>
        <v/>
      </c>
      <c r="K141" s="21" t="str">
        <f t="shared" si="12"/>
        <v/>
      </c>
      <c r="L141" s="21" t="str">
        <f t="shared" si="16"/>
        <v/>
      </c>
      <c r="O141" s="2"/>
    </row>
    <row r="142" spans="2:15" x14ac:dyDescent="0.25">
      <c r="B142" s="23">
        <f t="shared" si="14"/>
        <v>2133</v>
      </c>
      <c r="C142" s="2"/>
      <c r="E142" s="23">
        <f t="shared" si="15"/>
        <v>2133</v>
      </c>
      <c r="F142" s="2"/>
      <c r="G142" s="2"/>
      <c r="I142" s="21" t="str">
        <f t="shared" si="10"/>
        <v/>
      </c>
      <c r="J142" s="17" t="str">
        <f t="shared" si="11"/>
        <v/>
      </c>
      <c r="K142" s="21" t="str">
        <f t="shared" si="12"/>
        <v/>
      </c>
      <c r="L142" s="21" t="str">
        <f t="shared" si="16"/>
        <v/>
      </c>
      <c r="O142" s="2"/>
    </row>
    <row r="143" spans="2:15" x14ac:dyDescent="0.25">
      <c r="B143" s="23">
        <f t="shared" si="14"/>
        <v>2134</v>
      </c>
      <c r="C143" s="2"/>
      <c r="E143" s="23">
        <f t="shared" si="15"/>
        <v>2134</v>
      </c>
      <c r="F143" s="2"/>
      <c r="G143" s="2"/>
      <c r="I143" s="21" t="str">
        <f t="shared" si="10"/>
        <v/>
      </c>
      <c r="J143" s="17" t="str">
        <f t="shared" si="11"/>
        <v/>
      </c>
      <c r="K143" s="21" t="str">
        <f t="shared" si="12"/>
        <v/>
      </c>
      <c r="L143" s="21" t="str">
        <f t="shared" si="16"/>
        <v/>
      </c>
      <c r="O143" s="2"/>
    </row>
    <row r="144" spans="2:15" x14ac:dyDescent="0.25">
      <c r="B144" s="23">
        <f t="shared" si="14"/>
        <v>2135</v>
      </c>
      <c r="C144" s="2"/>
      <c r="E144" s="23">
        <f t="shared" si="15"/>
        <v>2135</v>
      </c>
      <c r="F144" s="2"/>
      <c r="G144" s="2"/>
      <c r="I144" s="21" t="str">
        <f t="shared" si="10"/>
        <v/>
      </c>
      <c r="J144" s="17" t="str">
        <f t="shared" si="11"/>
        <v/>
      </c>
      <c r="K144" s="21" t="str">
        <f t="shared" si="12"/>
        <v/>
      </c>
      <c r="L144" s="21" t="str">
        <f t="shared" si="16"/>
        <v/>
      </c>
      <c r="O144" s="2"/>
    </row>
    <row r="145" spans="9:12" x14ac:dyDescent="0.25">
      <c r="I145" s="21"/>
      <c r="J145" s="21"/>
      <c r="K145" s="21"/>
      <c r="L145" s="21"/>
    </row>
    <row r="146" spans="9:12" x14ac:dyDescent="0.25">
      <c r="I146" s="21"/>
      <c r="J146" s="21"/>
      <c r="K146" s="21"/>
      <c r="L146" s="21"/>
    </row>
  </sheetData>
  <sheetProtection selectLockedCells="1"/>
  <conditionalFormatting sqref="C21 C25:C144 F25:G144">
    <cfRule type="cellIs" dxfId="27" priority="3" stopIfTrue="1" operator="greaterThan">
      <formula>0</formula>
    </cfRule>
  </conditionalFormatting>
  <conditionalFormatting sqref="O89:O144">
    <cfRule type="cellIs" dxfId="26" priority="2" stopIfTrue="1" operator="greaterThan">
      <formula>0</formula>
    </cfRule>
  </conditionalFormatting>
  <conditionalFormatting sqref="O25:O88">
    <cfRule type="cellIs" dxfId="25" priority="1" stopIfTrue="1" operator="greaterThan">
      <formula>0</formula>
    </cfRule>
  </conditionalFormatting>
  <dataValidations count="4"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decimal" errorStyle="warning" operator="lessThan" allowBlank="1" showErrorMessage="1" errorTitle="Fejlindtastning" error="En betaling skal indtastes som negativ" sqref="C21 C25:C144 F25:G144 O25:O144">
      <formula1>0</formula1>
    </dataValidation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6"/>
  <sheetViews>
    <sheetView zoomScale="70" zoomScaleNormal="70" workbookViewId="0">
      <selection activeCell="U48" sqref="U48"/>
    </sheetView>
  </sheetViews>
  <sheetFormatPr defaultRowHeight="15" x14ac:dyDescent="0.25"/>
  <cols>
    <col min="1" max="1" width="9.140625" style="4"/>
    <col min="2" max="2" width="70.7109375" style="4" customWidth="1"/>
    <col min="3" max="3" width="25" style="4" customWidth="1"/>
    <col min="4" max="4" width="8.140625" style="4" customWidth="1"/>
    <col min="5" max="5" width="43.5703125" style="4" customWidth="1"/>
    <col min="6" max="6" width="29" style="4" customWidth="1"/>
    <col min="7" max="7" width="26" style="4" customWidth="1"/>
    <col min="8" max="8" width="19.85546875" style="4" hidden="1" customWidth="1"/>
    <col min="9" max="9" width="43.28515625" style="4" hidden="1" customWidth="1"/>
    <col min="10" max="10" width="45.28515625" style="4" hidden="1" customWidth="1"/>
    <col min="11" max="11" width="54.28515625" style="4" hidden="1" customWidth="1"/>
    <col min="12" max="12" width="43.42578125" style="4" hidden="1" customWidth="1"/>
    <col min="13" max="14" width="0" style="4" hidden="1" customWidth="1"/>
    <col min="15" max="15" width="28.7109375" style="4" customWidth="1"/>
    <col min="16" max="16384" width="9.140625" style="4"/>
  </cols>
  <sheetData>
    <row r="2" spans="1:15" x14ac:dyDescent="0.25">
      <c r="B2" s="5" t="s">
        <v>3</v>
      </c>
      <c r="C2" s="6"/>
      <c r="D2" s="6"/>
      <c r="E2" s="6"/>
      <c r="F2" s="6"/>
      <c r="G2" s="7"/>
      <c r="O2" s="7"/>
    </row>
    <row r="3" spans="1:15" x14ac:dyDescent="0.25">
      <c r="B3" s="6" t="s">
        <v>15</v>
      </c>
      <c r="C3" s="6"/>
      <c r="D3" s="6"/>
      <c r="E3" s="6"/>
      <c r="F3" s="6"/>
      <c r="G3" s="6"/>
      <c r="O3" s="6"/>
    </row>
    <row r="4" spans="1:15" x14ac:dyDescent="0.25">
      <c r="B4" s="6" t="s">
        <v>16</v>
      </c>
      <c r="C4" s="6"/>
      <c r="D4" s="6"/>
      <c r="E4" s="6"/>
      <c r="F4" s="6"/>
      <c r="G4" s="6"/>
      <c r="O4" s="6"/>
    </row>
    <row r="5" spans="1:15" x14ac:dyDescent="0.25">
      <c r="A5" s="8"/>
      <c r="B5" s="6" t="s">
        <v>17</v>
      </c>
      <c r="C5" s="6"/>
      <c r="D5" s="6"/>
      <c r="E5" s="6"/>
      <c r="F5" s="6"/>
      <c r="G5" s="6"/>
      <c r="O5" s="6"/>
    </row>
    <row r="6" spans="1:15" x14ac:dyDescent="0.25">
      <c r="A6" s="8"/>
      <c r="B6" s="6"/>
      <c r="C6" s="6"/>
      <c r="D6" s="6"/>
      <c r="E6" s="6"/>
      <c r="F6" s="6"/>
      <c r="G6" s="6"/>
      <c r="O6" s="6"/>
    </row>
    <row r="7" spans="1:15" x14ac:dyDescent="0.25">
      <c r="A7" s="8"/>
    </row>
    <row r="8" spans="1:15" ht="18.75" x14ac:dyDescent="0.3">
      <c r="A8" s="8"/>
      <c r="B8" s="9" t="s">
        <v>1</v>
      </c>
      <c r="C8" s="8"/>
      <c r="D8" s="8"/>
      <c r="E8" s="10" t="s">
        <v>2</v>
      </c>
      <c r="F8" s="11"/>
      <c r="G8" s="12"/>
      <c r="H8" s="13"/>
    </row>
    <row r="9" spans="1:15" ht="15.75" thickBot="1" x14ac:dyDescent="0.3">
      <c r="F9" s="14"/>
    </row>
    <row r="10" spans="1:15" ht="33" customHeight="1" thickBot="1" x14ac:dyDescent="0.3">
      <c r="B10" s="15" t="s">
        <v>5</v>
      </c>
      <c r="C10" s="1">
        <v>3.5000000000000003E-2</v>
      </c>
      <c r="E10" s="25" t="s">
        <v>10</v>
      </c>
      <c r="F10" s="24">
        <f>IF(SUM($C$21:$C$144)&lt;0,($M$24*SUM($K$25:$K$144)/(1-(1+$M$24)^(-($C$19-$C$18+1)))),"")</f>
        <v>-3268807.6834268873</v>
      </c>
    </row>
    <row r="11" spans="1:15" ht="35.25" customHeight="1" thickBot="1" x14ac:dyDescent="0.3">
      <c r="E11" s="25" t="s">
        <v>11</v>
      </c>
      <c r="F11" s="24">
        <f>IF(SUM($F$25:$G$144)&lt;0,($C$10*SUM($L$25:$L$144)/(1-(1+$C$10)^(-($F$19-$F$18+1)))),"")</f>
        <v>-359427.42592913314</v>
      </c>
    </row>
    <row r="13" spans="1:15" x14ac:dyDescent="0.25">
      <c r="E13" s="13" t="s">
        <v>4</v>
      </c>
      <c r="F13" s="13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5" ht="18.75" x14ac:dyDescent="0.3">
      <c r="B16" s="9" t="s">
        <v>0</v>
      </c>
      <c r="E16" s="9" t="s">
        <v>12</v>
      </c>
      <c r="J16" s="16"/>
    </row>
    <row r="17" spans="2:15" ht="15.75" thickBot="1" x14ac:dyDescent="0.3">
      <c r="J17" s="16"/>
    </row>
    <row r="18" spans="2:15" ht="15.75" thickBot="1" x14ac:dyDescent="0.3">
      <c r="B18" s="15" t="s">
        <v>6</v>
      </c>
      <c r="C18" s="3">
        <v>2016</v>
      </c>
      <c r="E18" s="15" t="s">
        <v>6</v>
      </c>
      <c r="F18" s="3">
        <v>2016</v>
      </c>
      <c r="J18" s="16"/>
      <c r="L18" s="17" t="str">
        <f xml:space="preserve"> IF($E18&gt;=$F$18,IF($E18&lt;=$F$19,SUM($F18:$G18),""),"")</f>
        <v/>
      </c>
    </row>
    <row r="19" spans="2:15" ht="15.75" thickBot="1" x14ac:dyDescent="0.3">
      <c r="B19" s="15" t="s">
        <v>7</v>
      </c>
      <c r="C19" s="3">
        <v>2090</v>
      </c>
      <c r="D19" s="14"/>
      <c r="E19" s="15" t="s">
        <v>7</v>
      </c>
      <c r="F19" s="3">
        <v>2079</v>
      </c>
      <c r="I19" s="16"/>
      <c r="J19" s="16"/>
      <c r="L19" s="17" t="str">
        <f xml:space="preserve"> IF($E19&gt;=$F$18,IF($E19&lt;=$F$19,SUM($F19:$G19),""),"")</f>
        <v/>
      </c>
    </row>
    <row r="20" spans="2:15" ht="15.75" thickBot="1" x14ac:dyDescent="0.3">
      <c r="B20" s="8"/>
      <c r="D20" s="14"/>
      <c r="E20" s="8"/>
      <c r="F20" s="8"/>
      <c r="I20" s="16"/>
      <c r="J20" s="16"/>
    </row>
    <row r="21" spans="2:15" ht="15.75" thickBot="1" x14ac:dyDescent="0.3">
      <c r="B21" s="15" t="s">
        <v>20</v>
      </c>
      <c r="C21" s="2">
        <v>-72000000</v>
      </c>
      <c r="D21" s="14"/>
      <c r="E21" s="8"/>
      <c r="F21" s="8"/>
      <c r="I21" s="16"/>
      <c r="J21" s="16"/>
    </row>
    <row r="22" spans="2:15" x14ac:dyDescent="0.25">
      <c r="B22" s="8"/>
      <c r="D22" s="14"/>
      <c r="E22" s="8"/>
      <c r="F22" s="8"/>
      <c r="I22" s="16"/>
      <c r="J22" s="16"/>
    </row>
    <row r="23" spans="2:15" ht="15.75" thickBot="1" x14ac:dyDescent="0.3"/>
    <row r="24" spans="2:15" ht="47.25" customHeight="1" thickBot="1" x14ac:dyDescent="0.3">
      <c r="B24" s="15" t="s">
        <v>18</v>
      </c>
      <c r="C24" s="18" t="s">
        <v>22</v>
      </c>
      <c r="D24" s="26"/>
      <c r="E24" s="25" t="s">
        <v>19</v>
      </c>
      <c r="F24" s="18" t="s">
        <v>23</v>
      </c>
      <c r="G24" s="18" t="s">
        <v>24</v>
      </c>
      <c r="I24" s="4" t="s">
        <v>14</v>
      </c>
      <c r="J24" s="4" t="s">
        <v>13</v>
      </c>
      <c r="K24" s="19" t="s">
        <v>8</v>
      </c>
      <c r="L24" s="19" t="s">
        <v>9</v>
      </c>
      <c r="M24" s="27">
        <v>3.5000000000000003E-2</v>
      </c>
      <c r="N24" s="4" t="s">
        <v>21</v>
      </c>
      <c r="O24" s="18" t="s">
        <v>25</v>
      </c>
    </row>
    <row r="25" spans="2:15" x14ac:dyDescent="0.25">
      <c r="B25" s="22">
        <v>2016</v>
      </c>
      <c r="C25" s="2">
        <v>-360000</v>
      </c>
      <c r="E25" s="22">
        <v>2016</v>
      </c>
      <c r="F25" s="2">
        <v>-440226.32816423365</v>
      </c>
      <c r="G25" s="2">
        <v>-44000</v>
      </c>
      <c r="H25" s="20"/>
      <c r="I25" s="21">
        <f xml:space="preserve"> IF($B25=$C$18,$C$21,"")</f>
        <v>-72000000</v>
      </c>
      <c r="J25" s="17">
        <f xml:space="preserve"> IF($B25&gt;=$C$18,IF($B25&lt;=$C$19,$C25,""),"")</f>
        <v>-360000</v>
      </c>
      <c r="K25" s="21">
        <f xml:space="preserve"> IF(SUM($I25:$J25)/((1+$C$10)^($B25-$C$18))&lt;0,SUM($I25:$J25)/((1+$C$10)^($B25-$C$18)),"")</f>
        <v>-72360000</v>
      </c>
      <c r="L25" s="21">
        <f t="shared" ref="L25:L56" si="0" xml:space="preserve"> IF($E25&gt;=$F$18,IF($E25&lt;=$F$19,IF(SUM($F25:$G25)/((1+$C$10)^($E25-$F$18))&lt;0,SUM($F25:$G25)/((1+$C$10)^($E25-$F$18)),""),""),"")</f>
        <v>-484226.32816423365</v>
      </c>
      <c r="O25" s="2">
        <f>SUM(F25:G25)</f>
        <v>-484226.32816423365</v>
      </c>
    </row>
    <row r="26" spans="2:15" x14ac:dyDescent="0.25">
      <c r="B26" s="23">
        <f>B25+1</f>
        <v>2017</v>
      </c>
      <c r="C26" s="2">
        <v>-365399.99999999994</v>
      </c>
      <c r="E26" s="23">
        <f t="shared" ref="E26:E89" si="1">E25+1</f>
        <v>2017</v>
      </c>
      <c r="F26" s="2">
        <v>-440226.32816423365</v>
      </c>
      <c r="G26" s="2">
        <v>-44659.999999999993</v>
      </c>
      <c r="H26" s="20"/>
      <c r="I26" s="21" t="str">
        <f t="shared" ref="I26:I89" si="2" xml:space="preserve"> IF($B26=$C$18,$C$21,"")</f>
        <v/>
      </c>
      <c r="J26" s="17">
        <f t="shared" ref="J26:J89" si="3" xml:space="preserve"> IF($B26&gt;=$C$18,IF($B26&lt;=$C$19,$C26,""),"")</f>
        <v>-365399.99999999994</v>
      </c>
      <c r="K26" s="21">
        <f t="shared" ref="K26:K89" si="4" xml:space="preserve"> IF(SUM($I26:$J26)/((1+$C$10)^($B26-$C$18))&lt;0,SUM($I26:$J26)/((1+$C$10)^($B26-$C$18)),"")</f>
        <v>-353043.47826086951</v>
      </c>
      <c r="L26" s="21">
        <f t="shared" si="0"/>
        <v>-468489.20595578133</v>
      </c>
      <c r="O26" s="2">
        <f t="shared" ref="O26:O88" si="5">SUM(F26:G26)</f>
        <v>-484886.32816423365</v>
      </c>
    </row>
    <row r="27" spans="2:15" x14ac:dyDescent="0.25">
      <c r="B27" s="23">
        <f t="shared" ref="B27:B90" si="6">B26+1</f>
        <v>2018</v>
      </c>
      <c r="C27" s="2">
        <v>-370880.99999999988</v>
      </c>
      <c r="E27" s="23">
        <f t="shared" si="1"/>
        <v>2018</v>
      </c>
      <c r="F27" s="2">
        <v>-440226.32816423365</v>
      </c>
      <c r="G27" s="2">
        <v>-45329.899999999987</v>
      </c>
      <c r="H27" s="20"/>
      <c r="I27" s="21" t="str">
        <f t="shared" si="2"/>
        <v/>
      </c>
      <c r="J27" s="17">
        <f t="shared" si="3"/>
        <v>-370880.99999999988</v>
      </c>
      <c r="K27" s="21">
        <f t="shared" si="4"/>
        <v>-346221.38206259185</v>
      </c>
      <c r="L27" s="21">
        <f t="shared" si="0"/>
        <v>-453271.93462086271</v>
      </c>
      <c r="O27" s="2">
        <f t="shared" si="5"/>
        <v>-485556.22816423362</v>
      </c>
    </row>
    <row r="28" spans="2:15" x14ac:dyDescent="0.25">
      <c r="B28" s="23">
        <f t="shared" si="6"/>
        <v>2019</v>
      </c>
      <c r="C28" s="2">
        <v>-376444.21499999985</v>
      </c>
      <c r="E28" s="23">
        <f t="shared" si="1"/>
        <v>2019</v>
      </c>
      <c r="F28" s="2">
        <v>-440226.32816423365</v>
      </c>
      <c r="G28" s="2">
        <v>-46009.848499999986</v>
      </c>
      <c r="H28" s="20"/>
      <c r="I28" s="21" t="str">
        <f t="shared" si="2"/>
        <v/>
      </c>
      <c r="J28" s="17">
        <f t="shared" si="3"/>
        <v>-376444.21499999985</v>
      </c>
      <c r="K28" s="21">
        <f t="shared" si="4"/>
        <v>-339531.11381017457</v>
      </c>
      <c r="L28" s="21">
        <f t="shared" si="0"/>
        <v>-438557.17277421337</v>
      </c>
      <c r="O28" s="2">
        <f t="shared" si="5"/>
        <v>-486236.17666423362</v>
      </c>
    </row>
    <row r="29" spans="2:15" x14ac:dyDescent="0.25">
      <c r="B29" s="23">
        <f t="shared" si="6"/>
        <v>2020</v>
      </c>
      <c r="C29" s="2">
        <v>-382090.87822499982</v>
      </c>
      <c r="E29" s="23">
        <f t="shared" si="1"/>
        <v>2020</v>
      </c>
      <c r="F29" s="2">
        <v>-440226.32816423365</v>
      </c>
      <c r="G29" s="2">
        <v>-46699.996227499978</v>
      </c>
      <c r="H29" s="20"/>
      <c r="I29" s="21" t="str">
        <f t="shared" si="2"/>
        <v/>
      </c>
      <c r="J29" s="17">
        <f t="shared" si="3"/>
        <v>-382090.87822499982</v>
      </c>
      <c r="K29" s="21">
        <f t="shared" si="4"/>
        <v>-332970.12610369781</v>
      </c>
      <c r="L29" s="21">
        <f t="shared" si="0"/>
        <v>-424328.16085301008</v>
      </c>
      <c r="O29" s="2">
        <f t="shared" si="5"/>
        <v>-486926.32439173362</v>
      </c>
    </row>
    <row r="30" spans="2:15" x14ac:dyDescent="0.25">
      <c r="B30" s="23">
        <f t="shared" si="6"/>
        <v>2021</v>
      </c>
      <c r="C30" s="2">
        <v>-387822.24139837478</v>
      </c>
      <c r="E30" s="23">
        <f t="shared" si="1"/>
        <v>2021</v>
      </c>
      <c r="F30" s="2">
        <v>-440226.32816423365</v>
      </c>
      <c r="G30" s="2">
        <v>-47400.496170912476</v>
      </c>
      <c r="H30" s="20"/>
      <c r="I30" s="21" t="str">
        <f t="shared" si="2"/>
        <v/>
      </c>
      <c r="J30" s="17">
        <f t="shared" si="3"/>
        <v>-387822.24139837478</v>
      </c>
      <c r="K30" s="21">
        <f t="shared" si="4"/>
        <v>-326535.92076836067</v>
      </c>
      <c r="L30" s="21">
        <f t="shared" si="0"/>
        <v>-410568.70153062826</v>
      </c>
      <c r="O30" s="2">
        <f t="shared" si="5"/>
        <v>-487626.82433514611</v>
      </c>
    </row>
    <row r="31" spans="2:15" x14ac:dyDescent="0.25">
      <c r="B31" s="23">
        <f t="shared" si="6"/>
        <v>2022</v>
      </c>
      <c r="C31" s="2">
        <v>-393639.57501935039</v>
      </c>
      <c r="E31" s="23">
        <f t="shared" si="1"/>
        <v>2022</v>
      </c>
      <c r="F31" s="2">
        <v>-440226.32816423365</v>
      </c>
      <c r="G31" s="2">
        <v>-48111.503613476161</v>
      </c>
      <c r="H31" s="20"/>
      <c r="I31" s="21" t="str">
        <f t="shared" si="2"/>
        <v/>
      </c>
      <c r="J31" s="17">
        <f t="shared" si="3"/>
        <v>-393639.57501935039</v>
      </c>
      <c r="K31" s="21">
        <f t="shared" si="4"/>
        <v>-320226.04790327151</v>
      </c>
      <c r="L31" s="21">
        <f t="shared" si="0"/>
        <v>-397263.14079101791</v>
      </c>
      <c r="O31" s="2">
        <f t="shared" si="5"/>
        <v>-488337.83177770983</v>
      </c>
    </row>
    <row r="32" spans="2:15" x14ac:dyDescent="0.25">
      <c r="B32" s="23">
        <f t="shared" si="6"/>
        <v>2023</v>
      </c>
      <c r="C32" s="2">
        <v>-399544.16864464059</v>
      </c>
      <c r="E32" s="23">
        <f t="shared" si="1"/>
        <v>2023</v>
      </c>
      <c r="F32" s="2">
        <v>-440226.32816423365</v>
      </c>
      <c r="G32" s="2">
        <v>-48833.176167678299</v>
      </c>
      <c r="H32" s="20"/>
      <c r="I32" s="21" t="str">
        <f t="shared" si="2"/>
        <v/>
      </c>
      <c r="J32" s="17">
        <f t="shared" si="3"/>
        <v>-399544.16864464059</v>
      </c>
      <c r="K32" s="21">
        <f t="shared" si="4"/>
        <v>-314038.10494861891</v>
      </c>
      <c r="L32" s="21">
        <f t="shared" si="0"/>
        <v>-384396.34964139189</v>
      </c>
      <c r="O32" s="2">
        <f t="shared" si="5"/>
        <v>-489059.50433191197</v>
      </c>
    </row>
    <row r="33" spans="2:15" x14ac:dyDescent="0.25">
      <c r="B33" s="23">
        <f t="shared" si="6"/>
        <v>2024</v>
      </c>
      <c r="C33" s="2">
        <v>-405537.33117431018</v>
      </c>
      <c r="E33" s="23">
        <f t="shared" si="1"/>
        <v>2024</v>
      </c>
      <c r="F33" s="2">
        <v>-440226.32816423365</v>
      </c>
      <c r="G33" s="2">
        <v>-49565.673810193468</v>
      </c>
      <c r="H33" s="20"/>
      <c r="I33" s="21" t="str">
        <f t="shared" si="2"/>
        <v/>
      </c>
      <c r="J33" s="17">
        <f t="shared" si="3"/>
        <v>-405537.33117431018</v>
      </c>
      <c r="K33" s="21">
        <f t="shared" si="4"/>
        <v>-307969.73577086785</v>
      </c>
      <c r="L33" s="21">
        <f t="shared" si="0"/>
        <v>-371953.70644167258</v>
      </c>
      <c r="O33" s="2">
        <f t="shared" si="5"/>
        <v>-489792.00197442714</v>
      </c>
    </row>
    <row r="34" spans="2:15" x14ac:dyDescent="0.25">
      <c r="B34" s="23">
        <f t="shared" si="6"/>
        <v>2025</v>
      </c>
      <c r="C34" s="2">
        <v>-411620.39114192477</v>
      </c>
      <c r="E34" s="23">
        <f t="shared" si="1"/>
        <v>2025</v>
      </c>
      <c r="F34" s="2">
        <v>-440226.32816423365</v>
      </c>
      <c r="G34" s="2">
        <v>-50309.158917346365</v>
      </c>
      <c r="H34" s="20"/>
      <c r="I34" s="21" t="str">
        <f t="shared" si="2"/>
        <v/>
      </c>
      <c r="J34" s="17">
        <f t="shared" si="3"/>
        <v>-411620.39114192477</v>
      </c>
      <c r="K34" s="21">
        <f t="shared" si="4"/>
        <v>-302018.62976563373</v>
      </c>
      <c r="L34" s="21">
        <f t="shared" si="0"/>
        <v>-359921.07982987363</v>
      </c>
      <c r="O34" s="2">
        <f t="shared" si="5"/>
        <v>-490535.48708158004</v>
      </c>
    </row>
    <row r="35" spans="2:15" x14ac:dyDescent="0.25">
      <c r="B35" s="23">
        <f t="shared" si="6"/>
        <v>2026</v>
      </c>
      <c r="C35" s="2">
        <v>-417794.69700905361</v>
      </c>
      <c r="E35" s="23">
        <f t="shared" si="1"/>
        <v>2026</v>
      </c>
      <c r="F35" s="2">
        <v>-440226.32816423365</v>
      </c>
      <c r="G35" s="2">
        <v>-51063.796301106559</v>
      </c>
      <c r="H35" s="20"/>
      <c r="I35" s="21" t="str">
        <f t="shared" si="2"/>
        <v/>
      </c>
      <c r="J35" s="17">
        <f t="shared" si="3"/>
        <v>-417794.69700905361</v>
      </c>
      <c r="K35" s="21">
        <f t="shared" si="4"/>
        <v>-296182.52097789198</v>
      </c>
      <c r="L35" s="21">
        <f t="shared" si="0"/>
        <v>-348284.81222329533</v>
      </c>
      <c r="O35" s="2">
        <f t="shared" si="5"/>
        <v>-491290.12446534022</v>
      </c>
    </row>
    <row r="36" spans="2:15" x14ac:dyDescent="0.25">
      <c r="B36" s="23">
        <f t="shared" si="6"/>
        <v>2027</v>
      </c>
      <c r="C36" s="2">
        <v>-424061.61746418936</v>
      </c>
      <c r="E36" s="23">
        <f t="shared" si="1"/>
        <v>2027</v>
      </c>
      <c r="F36" s="2">
        <v>-440226.32816423365</v>
      </c>
      <c r="G36" s="2">
        <v>-51829.753245623149</v>
      </c>
      <c r="H36" s="20"/>
      <c r="I36" s="21" t="str">
        <f t="shared" si="2"/>
        <v/>
      </c>
      <c r="J36" s="17">
        <f t="shared" si="3"/>
        <v>-424061.61746418936</v>
      </c>
      <c r="K36" s="21">
        <f t="shared" si="4"/>
        <v>-290459.1872391887</v>
      </c>
      <c r="L36" s="21">
        <f t="shared" si="0"/>
        <v>-337031.70387609152</v>
      </c>
      <c r="O36" s="2">
        <f t="shared" si="5"/>
        <v>-492056.08140985679</v>
      </c>
    </row>
    <row r="37" spans="2:15" x14ac:dyDescent="0.25">
      <c r="B37" s="23">
        <f t="shared" si="6"/>
        <v>2028</v>
      </c>
      <c r="C37" s="2">
        <v>-430422.54172615218</v>
      </c>
      <c r="E37" s="23">
        <f t="shared" si="1"/>
        <v>2028</v>
      </c>
      <c r="F37" s="2">
        <v>-440226.32816423365</v>
      </c>
      <c r="G37" s="2">
        <v>-52607.199544307492</v>
      </c>
      <c r="H37" s="20"/>
      <c r="I37" s="21" t="str">
        <f t="shared" si="2"/>
        <v/>
      </c>
      <c r="J37" s="17">
        <f t="shared" si="3"/>
        <v>-430422.54172615218</v>
      </c>
      <c r="K37" s="21">
        <f t="shared" si="4"/>
        <v>-284846.44932152325</v>
      </c>
      <c r="L37" s="21">
        <f t="shared" si="0"/>
        <v>-326148.99747442518</v>
      </c>
      <c r="O37" s="2">
        <f t="shared" si="5"/>
        <v>-492833.52770854114</v>
      </c>
    </row>
    <row r="38" spans="2:15" x14ac:dyDescent="0.25">
      <c r="B38" s="23">
        <f t="shared" si="6"/>
        <v>2029</v>
      </c>
      <c r="C38" s="2">
        <v>-436878.8798520444</v>
      </c>
      <c r="E38" s="23">
        <f t="shared" si="1"/>
        <v>2029</v>
      </c>
      <c r="F38" s="2">
        <v>-440226.32816423365</v>
      </c>
      <c r="G38" s="2">
        <v>-53396.307537472101</v>
      </c>
      <c r="H38" s="20"/>
      <c r="I38" s="21" t="str">
        <f t="shared" si="2"/>
        <v/>
      </c>
      <c r="J38" s="17">
        <f t="shared" si="3"/>
        <v>-436878.8798520444</v>
      </c>
      <c r="K38" s="21">
        <f t="shared" si="4"/>
        <v>-279342.17010758078</v>
      </c>
      <c r="L38" s="21">
        <f t="shared" si="0"/>
        <v>-315624.36325106095</v>
      </c>
      <c r="O38" s="2">
        <f t="shared" si="5"/>
        <v>-493622.63570170576</v>
      </c>
    </row>
    <row r="39" spans="2:15" x14ac:dyDescent="0.25">
      <c r="B39" s="23">
        <f t="shared" si="6"/>
        <v>2030</v>
      </c>
      <c r="C39" s="2">
        <v>-443432.06304982502</v>
      </c>
      <c r="E39" s="23">
        <f t="shared" si="1"/>
        <v>2030</v>
      </c>
      <c r="F39" s="2">
        <v>-440226.32816423365</v>
      </c>
      <c r="G39" s="2">
        <v>-54197.252150534179</v>
      </c>
      <c r="H39" s="20"/>
      <c r="I39" s="21" t="str">
        <f t="shared" si="2"/>
        <v/>
      </c>
      <c r="J39" s="17">
        <f t="shared" si="3"/>
        <v>-443432.06304982502</v>
      </c>
      <c r="K39" s="21">
        <f t="shared" si="4"/>
        <v>-273944.25377699942</v>
      </c>
      <c r="L39" s="21">
        <f t="shared" si="0"/>
        <v>-305445.88460185973</v>
      </c>
      <c r="O39" s="2">
        <f t="shared" si="5"/>
        <v>-494423.58031476784</v>
      </c>
    </row>
    <row r="40" spans="2:15" x14ac:dyDescent="0.25">
      <c r="B40" s="23">
        <f t="shared" si="6"/>
        <v>2031</v>
      </c>
      <c r="C40" s="2">
        <v>-450083.54399557237</v>
      </c>
      <c r="E40" s="23">
        <f t="shared" si="1"/>
        <v>2031</v>
      </c>
      <c r="F40" s="2">
        <v>-440226.32816423365</v>
      </c>
      <c r="G40" s="2">
        <v>-55010.210932792186</v>
      </c>
      <c r="H40" s="20"/>
      <c r="I40" s="21" t="str">
        <f t="shared" si="2"/>
        <v/>
      </c>
      <c r="J40" s="17">
        <f t="shared" si="3"/>
        <v>-450083.54399557237</v>
      </c>
      <c r="K40" s="21">
        <f t="shared" si="4"/>
        <v>-268650.64500836178</v>
      </c>
      <c r="L40" s="21">
        <f t="shared" si="0"/>
        <v>-295602.04418723111</v>
      </c>
      <c r="O40" s="2">
        <f t="shared" si="5"/>
        <v>-495236.53909702582</v>
      </c>
    </row>
    <row r="41" spans="2:15" x14ac:dyDescent="0.25">
      <c r="B41" s="23">
        <f t="shared" si="6"/>
        <v>2032</v>
      </c>
      <c r="C41" s="2">
        <v>-456834.79715550592</v>
      </c>
      <c r="E41" s="23">
        <f t="shared" si="1"/>
        <v>2032</v>
      </c>
      <c r="F41" s="2">
        <v>-440226.32816423365</v>
      </c>
      <c r="G41" s="2">
        <v>-55835.364096784062</v>
      </c>
      <c r="H41" s="20"/>
      <c r="I41" s="21" t="str">
        <f t="shared" si="2"/>
        <v/>
      </c>
      <c r="J41" s="17">
        <f t="shared" si="3"/>
        <v>-456834.79715550592</v>
      </c>
      <c r="K41" s="21">
        <f t="shared" si="4"/>
        <v>-263459.32819660607</v>
      </c>
      <c r="L41" s="21">
        <f t="shared" si="0"/>
        <v>-286081.71050217061</v>
      </c>
      <c r="O41" s="2">
        <f t="shared" si="5"/>
        <v>-496061.69226101774</v>
      </c>
    </row>
    <row r="42" spans="2:15" x14ac:dyDescent="0.25">
      <c r="B42" s="23">
        <f t="shared" si="6"/>
        <v>2033</v>
      </c>
      <c r="C42" s="2">
        <v>-463687.31911283848</v>
      </c>
      <c r="E42" s="23">
        <f t="shared" si="1"/>
        <v>2033</v>
      </c>
      <c r="F42" s="2">
        <v>-440226.32816423365</v>
      </c>
      <c r="G42" s="2">
        <v>-56672.894558235821</v>
      </c>
      <c r="H42" s="20"/>
      <c r="I42" s="21" t="str">
        <f t="shared" si="2"/>
        <v/>
      </c>
      <c r="J42" s="17">
        <f t="shared" si="3"/>
        <v>-463687.31911283848</v>
      </c>
      <c r="K42" s="21">
        <f t="shared" si="4"/>
        <v>-258368.32668556052</v>
      </c>
      <c r="L42" s="21">
        <f t="shared" si="0"/>
        <v>-276874.12489906378</v>
      </c>
      <c r="O42" s="2">
        <f t="shared" si="5"/>
        <v>-496899.22272246948</v>
      </c>
    </row>
    <row r="43" spans="2:15" x14ac:dyDescent="0.25">
      <c r="B43" s="23">
        <f t="shared" si="6"/>
        <v>2034</v>
      </c>
      <c r="C43" s="2">
        <v>-470642.62889953103</v>
      </c>
      <c r="E43" s="23">
        <f t="shared" si="1"/>
        <v>2034</v>
      </c>
      <c r="F43" s="2">
        <v>-440226.32816423365</v>
      </c>
      <c r="G43" s="2">
        <v>-57522.987976609351</v>
      </c>
      <c r="H43" s="20"/>
      <c r="I43" s="21" t="str">
        <f t="shared" si="2"/>
        <v/>
      </c>
      <c r="J43" s="17">
        <f t="shared" si="3"/>
        <v>-470642.62889953103</v>
      </c>
      <c r="K43" s="21">
        <f t="shared" si="4"/>
        <v>-253375.70201530814</v>
      </c>
      <c r="L43" s="21">
        <f t="shared" si="0"/>
        <v>-267968.88904797484</v>
      </c>
      <c r="O43" s="2">
        <f t="shared" si="5"/>
        <v>-497749.31614084297</v>
      </c>
    </row>
    <row r="44" spans="2:15" x14ac:dyDescent="0.25">
      <c r="B44" s="23">
        <f t="shared" si="6"/>
        <v>2035</v>
      </c>
      <c r="C44" s="2">
        <v>-477702.26833302394</v>
      </c>
      <c r="E44" s="23">
        <f t="shared" si="1"/>
        <v>2035</v>
      </c>
      <c r="F44" s="2">
        <v>-440226.32816423365</v>
      </c>
      <c r="G44" s="2">
        <v>-58385.832796258488</v>
      </c>
      <c r="H44" s="20"/>
      <c r="I44" s="21" t="str">
        <f t="shared" si="2"/>
        <v/>
      </c>
      <c r="J44" s="17">
        <f t="shared" si="3"/>
        <v>-477702.26833302394</v>
      </c>
      <c r="K44" s="21">
        <f t="shared" si="4"/>
        <v>-248479.55318409446</v>
      </c>
      <c r="L44" s="21">
        <f t="shared" si="0"/>
        <v>-259355.95281964861</v>
      </c>
      <c r="O44" s="2">
        <f t="shared" si="5"/>
        <v>-498612.16096049215</v>
      </c>
    </row>
    <row r="45" spans="2:15" x14ac:dyDescent="0.25">
      <c r="B45" s="23">
        <f t="shared" si="6"/>
        <v>2036</v>
      </c>
      <c r="C45" s="2">
        <v>-484867.80235801922</v>
      </c>
      <c r="E45" s="23">
        <f t="shared" si="1"/>
        <v>2036</v>
      </c>
      <c r="F45" s="2">
        <v>-440226.32816423365</v>
      </c>
      <c r="G45" s="2">
        <v>-59261.620288202357</v>
      </c>
      <c r="H45" s="20"/>
      <c r="I45" s="21" t="str">
        <f t="shared" si="2"/>
        <v/>
      </c>
      <c r="J45" s="17">
        <f t="shared" si="3"/>
        <v>-484867.80235801922</v>
      </c>
      <c r="K45" s="21">
        <f t="shared" si="4"/>
        <v>-243678.01592449841</v>
      </c>
      <c r="L45" s="21">
        <f t="shared" si="0"/>
        <v>-251025.60257695924</v>
      </c>
      <c r="O45" s="2">
        <f t="shared" si="5"/>
        <v>-499487.94845243602</v>
      </c>
    </row>
    <row r="46" spans="2:15" x14ac:dyDescent="0.25">
      <c r="B46" s="23">
        <f t="shared" si="6"/>
        <v>2037</v>
      </c>
      <c r="C46" s="2">
        <v>-492140.81939338945</v>
      </c>
      <c r="E46" s="23">
        <f t="shared" si="1"/>
        <v>2037</v>
      </c>
      <c r="F46" s="2">
        <v>-440226.32816423365</v>
      </c>
      <c r="G46" s="2">
        <v>-60150.544592525388</v>
      </c>
      <c r="H46" s="20"/>
      <c r="I46" s="21" t="str">
        <f t="shared" si="2"/>
        <v/>
      </c>
      <c r="J46" s="17">
        <f t="shared" si="3"/>
        <v>-492140.81939338945</v>
      </c>
      <c r="K46" s="21">
        <f t="shared" si="4"/>
        <v>-238969.26199359025</v>
      </c>
      <c r="L46" s="21">
        <f t="shared" si="0"/>
        <v>-242968.44986101854</v>
      </c>
      <c r="O46" s="2">
        <f t="shared" si="5"/>
        <v>-500376.87275675905</v>
      </c>
    </row>
    <row r="47" spans="2:15" x14ac:dyDescent="0.25">
      <c r="B47" s="23">
        <f t="shared" si="6"/>
        <v>2038</v>
      </c>
      <c r="C47" s="2">
        <v>-499522.93168429023</v>
      </c>
      <c r="E47" s="23">
        <f t="shared" si="1"/>
        <v>2038</v>
      </c>
      <c r="F47" s="2">
        <v>-440226.32816423365</v>
      </c>
      <c r="G47" s="2">
        <v>-61052.802761413266</v>
      </c>
      <c r="H47" s="20"/>
      <c r="I47" s="21" t="str">
        <f t="shared" si="2"/>
        <v/>
      </c>
      <c r="J47" s="17">
        <f t="shared" si="3"/>
        <v>-499522.93168429023</v>
      </c>
      <c r="K47" s="21">
        <f t="shared" si="4"/>
        <v>-234351.49847680586</v>
      </c>
      <c r="L47" s="21">
        <f t="shared" si="0"/>
        <v>-235175.42045862169</v>
      </c>
      <c r="O47" s="2">
        <f t="shared" si="5"/>
        <v>-501279.13092564692</v>
      </c>
    </row>
    <row r="48" spans="2:15" x14ac:dyDescent="0.25">
      <c r="B48" s="23">
        <f t="shared" si="6"/>
        <v>2039</v>
      </c>
      <c r="C48" s="2">
        <v>-507015.77565955452</v>
      </c>
      <c r="E48" s="23">
        <f t="shared" si="1"/>
        <v>2039</v>
      </c>
      <c r="F48" s="2">
        <v>-440226.32816423365</v>
      </c>
      <c r="G48" s="2">
        <v>-61968.594802834457</v>
      </c>
      <c r="H48" s="20"/>
      <c r="I48" s="21" t="str">
        <f t="shared" si="2"/>
        <v/>
      </c>
      <c r="J48" s="17">
        <f t="shared" si="3"/>
        <v>-507015.77565955452</v>
      </c>
      <c r="K48" s="21">
        <f t="shared" si="4"/>
        <v>-229822.96710527336</v>
      </c>
      <c r="L48" s="21">
        <f t="shared" si="0"/>
        <v>-227637.74383816021</v>
      </c>
      <c r="O48" s="2">
        <f t="shared" si="5"/>
        <v>-502194.92296706809</v>
      </c>
    </row>
    <row r="49" spans="2:15" x14ac:dyDescent="0.25">
      <c r="B49" s="23">
        <f t="shared" si="6"/>
        <v>2040</v>
      </c>
      <c r="C49" s="2">
        <v>-514621.01229444781</v>
      </c>
      <c r="E49" s="23">
        <f t="shared" si="1"/>
        <v>2040</v>
      </c>
      <c r="F49" s="2">
        <v>-440226.32816423365</v>
      </c>
      <c r="G49" s="2">
        <v>-62898.123724876968</v>
      </c>
      <c r="H49" s="20"/>
      <c r="I49" s="21" t="str">
        <f t="shared" si="2"/>
        <v/>
      </c>
      <c r="J49" s="17">
        <f t="shared" si="3"/>
        <v>-514621.01229444781</v>
      </c>
      <c r="K49" s="21">
        <f t="shared" si="4"/>
        <v>-225381.94358633092</v>
      </c>
      <c r="L49" s="21">
        <f t="shared" si="0"/>
        <v>-220346.94294156515</v>
      </c>
      <c r="O49" s="2">
        <f t="shared" si="5"/>
        <v>-503124.45188911061</v>
      </c>
    </row>
    <row r="50" spans="2:15" x14ac:dyDescent="0.25">
      <c r="B50" s="23">
        <f t="shared" si="6"/>
        <v>2041</v>
      </c>
      <c r="C50" s="2">
        <v>-522340.32747886446</v>
      </c>
      <c r="E50" s="23">
        <f t="shared" si="1"/>
        <v>2041</v>
      </c>
      <c r="F50" s="2"/>
      <c r="G50" s="2">
        <v>-63841.595580750116</v>
      </c>
      <c r="H50" s="20"/>
      <c r="I50" s="21" t="str">
        <f t="shared" si="2"/>
        <v/>
      </c>
      <c r="J50" s="17">
        <f t="shared" si="3"/>
        <v>-522340.32747886446</v>
      </c>
      <c r="K50" s="21">
        <f t="shared" si="4"/>
        <v>-221026.73694698152</v>
      </c>
      <c r="L50" s="21">
        <f t="shared" si="0"/>
        <v>-27014.378960186637</v>
      </c>
      <c r="O50" s="2">
        <f t="shared" si="5"/>
        <v>-63841.595580750116</v>
      </c>
    </row>
    <row r="51" spans="2:15" x14ac:dyDescent="0.25">
      <c r="B51" s="23">
        <f t="shared" si="6"/>
        <v>2042</v>
      </c>
      <c r="C51" s="2">
        <v>-530175.43239104736</v>
      </c>
      <c r="E51" s="23">
        <f t="shared" si="1"/>
        <v>2042</v>
      </c>
      <c r="F51" s="2"/>
      <c r="G51" s="2">
        <v>-64799.219514461358</v>
      </c>
      <c r="H51" s="20"/>
      <c r="I51" s="21" t="str">
        <f t="shared" si="2"/>
        <v/>
      </c>
      <c r="J51" s="17">
        <f t="shared" si="3"/>
        <v>-530175.43239104736</v>
      </c>
      <c r="K51" s="21">
        <f t="shared" si="4"/>
        <v>-216755.68889003497</v>
      </c>
      <c r="L51" s="21">
        <f t="shared" si="0"/>
        <v>-26492.361975448726</v>
      </c>
      <c r="O51" s="2">
        <f t="shared" si="5"/>
        <v>-64799.219514461358</v>
      </c>
    </row>
    <row r="52" spans="2:15" x14ac:dyDescent="0.25">
      <c r="B52" s="23">
        <f t="shared" si="6"/>
        <v>2043</v>
      </c>
      <c r="C52" s="2">
        <v>-538128.06387691305</v>
      </c>
      <c r="E52" s="23">
        <f t="shared" si="1"/>
        <v>2043</v>
      </c>
      <c r="F52" s="2"/>
      <c r="G52" s="2">
        <v>-65771.207807178274</v>
      </c>
      <c r="H52" s="20"/>
      <c r="I52" s="21" t="str">
        <f t="shared" si="2"/>
        <v/>
      </c>
      <c r="J52" s="17">
        <f t="shared" si="3"/>
        <v>-538128.06387691305</v>
      </c>
      <c r="K52" s="21">
        <f t="shared" si="4"/>
        <v>-212567.1731626913</v>
      </c>
      <c r="L52" s="21">
        <f t="shared" si="0"/>
        <v>-25980.432275440053</v>
      </c>
      <c r="O52" s="2">
        <f t="shared" si="5"/>
        <v>-65771.207807178274</v>
      </c>
    </row>
    <row r="53" spans="2:15" x14ac:dyDescent="0.25">
      <c r="B53" s="23">
        <f t="shared" si="6"/>
        <v>2044</v>
      </c>
      <c r="C53" s="2">
        <v>-546199.98483506672</v>
      </c>
      <c r="E53" s="23">
        <f t="shared" si="1"/>
        <v>2044</v>
      </c>
      <c r="F53" s="2"/>
      <c r="G53" s="2">
        <v>-66757.775924285947</v>
      </c>
      <c r="H53" s="20"/>
      <c r="I53" s="21" t="str">
        <f t="shared" si="2"/>
        <v/>
      </c>
      <c r="J53" s="17">
        <f t="shared" si="3"/>
        <v>-546199.98483506672</v>
      </c>
      <c r="K53" s="21">
        <f t="shared" si="4"/>
        <v>-208459.59493732528</v>
      </c>
      <c r="L53" s="21">
        <f t="shared" si="0"/>
        <v>-25478.394936784207</v>
      </c>
      <c r="O53" s="2">
        <f t="shared" si="5"/>
        <v>-66757.775924285947</v>
      </c>
    </row>
    <row r="54" spans="2:15" x14ac:dyDescent="0.25">
      <c r="B54" s="23">
        <f t="shared" si="6"/>
        <v>2045</v>
      </c>
      <c r="C54" s="2">
        <v>-554392.98460759269</v>
      </c>
      <c r="E54" s="23">
        <f t="shared" si="1"/>
        <v>2045</v>
      </c>
      <c r="F54" s="2"/>
      <c r="G54" s="2">
        <v>-67759.142563150235</v>
      </c>
      <c r="H54" s="20"/>
      <c r="I54" s="21" t="str">
        <f t="shared" si="2"/>
        <v/>
      </c>
      <c r="J54" s="17">
        <f t="shared" si="3"/>
        <v>-554392.98460759269</v>
      </c>
      <c r="K54" s="21">
        <f t="shared" si="4"/>
        <v>-204431.3902042369</v>
      </c>
      <c r="L54" s="21">
        <f t="shared" si="0"/>
        <v>-24986.058802740074</v>
      </c>
      <c r="O54" s="2">
        <f t="shared" si="5"/>
        <v>-67759.142563150235</v>
      </c>
    </row>
    <row r="55" spans="2:15" x14ac:dyDescent="0.25">
      <c r="B55" s="23">
        <f t="shared" si="6"/>
        <v>2046</v>
      </c>
      <c r="C55" s="2">
        <v>-562708.87937670655</v>
      </c>
      <c r="E55" s="23">
        <f t="shared" si="1"/>
        <v>2046</v>
      </c>
      <c r="F55" s="2"/>
      <c r="G55" s="2">
        <v>-68775.529701597479</v>
      </c>
      <c r="H55" s="20"/>
      <c r="I55" s="21" t="str">
        <f t="shared" si="2"/>
        <v/>
      </c>
      <c r="J55" s="17">
        <f t="shared" si="3"/>
        <v>-562708.87937670655</v>
      </c>
      <c r="K55" s="21">
        <f t="shared" si="4"/>
        <v>-200481.02517613568</v>
      </c>
      <c r="L55" s="21">
        <f t="shared" si="0"/>
        <v>-24503.236410416586</v>
      </c>
      <c r="O55" s="2">
        <f t="shared" si="5"/>
        <v>-68775.529701597479</v>
      </c>
    </row>
    <row r="56" spans="2:15" x14ac:dyDescent="0.25">
      <c r="B56" s="23">
        <f t="shared" si="6"/>
        <v>2047</v>
      </c>
      <c r="C56" s="2">
        <v>-571149.51256735704</v>
      </c>
      <c r="E56" s="23">
        <f t="shared" si="1"/>
        <v>2047</v>
      </c>
      <c r="F56" s="2"/>
      <c r="G56" s="2">
        <v>-69807.16264712144</v>
      </c>
      <c r="H56" s="20"/>
      <c r="I56" s="21" t="str">
        <f t="shared" si="2"/>
        <v/>
      </c>
      <c r="J56" s="17">
        <f t="shared" si="3"/>
        <v>-571149.51256735704</v>
      </c>
      <c r="K56" s="21">
        <f t="shared" si="4"/>
        <v>-196606.99570413303</v>
      </c>
      <c r="L56" s="21">
        <f t="shared" si="0"/>
        <v>-24029.743919394048</v>
      </c>
      <c r="O56" s="2">
        <f t="shared" si="5"/>
        <v>-69807.16264712144</v>
      </c>
    </row>
    <row r="57" spans="2:15" x14ac:dyDescent="0.25">
      <c r="B57" s="23">
        <f t="shared" si="6"/>
        <v>2048</v>
      </c>
      <c r="C57" s="2">
        <v>-579716.75525586738</v>
      </c>
      <c r="E57" s="23">
        <f t="shared" si="1"/>
        <v>2048</v>
      </c>
      <c r="F57" s="2"/>
      <c r="G57" s="2">
        <v>-70854.270086828255</v>
      </c>
      <c r="H57" s="20"/>
      <c r="I57" s="21" t="str">
        <f t="shared" si="2"/>
        <v/>
      </c>
      <c r="J57" s="17">
        <f t="shared" si="3"/>
        <v>-579716.75525586738</v>
      </c>
      <c r="K57" s="21">
        <f t="shared" si="4"/>
        <v>-192807.8267050194</v>
      </c>
      <c r="L57" s="21">
        <f t="shared" ref="L57:L88" si="7" xml:space="preserve"> IF($E57&gt;=$F$18,IF($E57&lt;=$F$19,IF(SUM($F57:$G57)/((1+$C$10)^($E57-$F$18))&lt;0,SUM($F57:$G57)/((1+$C$10)^($E57-$F$18)),""),""),"")</f>
        <v>-23565.401041724603</v>
      </c>
      <c r="O57" s="2">
        <f t="shared" si="5"/>
        <v>-70854.270086828255</v>
      </c>
    </row>
    <row r="58" spans="2:15" x14ac:dyDescent="0.25">
      <c r="B58" s="23">
        <f t="shared" si="6"/>
        <v>2049</v>
      </c>
      <c r="C58" s="2">
        <v>-588412.50658470532</v>
      </c>
      <c r="E58" s="23">
        <f t="shared" si="1"/>
        <v>2049</v>
      </c>
      <c r="F58" s="2"/>
      <c r="G58" s="2">
        <v>-71917.084138130667</v>
      </c>
      <c r="H58" s="20"/>
      <c r="I58" s="21" t="str">
        <f t="shared" si="2"/>
        <v/>
      </c>
      <c r="J58" s="17">
        <f t="shared" si="3"/>
        <v>-588412.50658470532</v>
      </c>
      <c r="K58" s="21">
        <f t="shared" si="4"/>
        <v>-189082.0715996084</v>
      </c>
      <c r="L58" s="21">
        <f t="shared" si="7"/>
        <v>-23110.030973285477</v>
      </c>
      <c r="O58" s="2">
        <f t="shared" si="5"/>
        <v>-71917.084138130667</v>
      </c>
    </row>
    <row r="59" spans="2:15" x14ac:dyDescent="0.25">
      <c r="B59" s="23">
        <f t="shared" si="6"/>
        <v>2050</v>
      </c>
      <c r="C59" s="2">
        <v>-597238.6941834758</v>
      </c>
      <c r="E59" s="23">
        <f t="shared" si="1"/>
        <v>2050</v>
      </c>
      <c r="F59" s="2"/>
      <c r="G59" s="2">
        <v>-72995.840400202622</v>
      </c>
      <c r="H59" s="20"/>
      <c r="I59" s="21" t="str">
        <f t="shared" si="2"/>
        <v/>
      </c>
      <c r="J59" s="17">
        <f t="shared" si="3"/>
        <v>-597238.6941834758</v>
      </c>
      <c r="K59" s="21">
        <f t="shared" si="4"/>
        <v>-185428.31176193478</v>
      </c>
      <c r="L59" s="21">
        <f t="shared" si="7"/>
        <v>-22663.460326458702</v>
      </c>
      <c r="O59" s="2">
        <f t="shared" si="5"/>
        <v>-72995.840400202622</v>
      </c>
    </row>
    <row r="60" spans="2:15" x14ac:dyDescent="0.25">
      <c r="B60" s="23">
        <f t="shared" si="6"/>
        <v>2051</v>
      </c>
      <c r="C60" s="2">
        <v>-606197.27459622792</v>
      </c>
      <c r="E60" s="23">
        <f t="shared" si="1"/>
        <v>2051</v>
      </c>
      <c r="F60" s="2"/>
      <c r="G60" s="2">
        <v>-74090.778006205655</v>
      </c>
      <c r="H60" s="20"/>
      <c r="I60" s="21" t="str">
        <f t="shared" si="2"/>
        <v/>
      </c>
      <c r="J60" s="17">
        <f t="shared" si="3"/>
        <v>-606197.27459622792</v>
      </c>
      <c r="K60" s="21">
        <f t="shared" si="4"/>
        <v>-181845.15597909546</v>
      </c>
      <c r="L60" s="21">
        <f t="shared" si="7"/>
        <v>-22225.519064111675</v>
      </c>
      <c r="O60" s="2">
        <f t="shared" si="5"/>
        <v>-74090.778006205655</v>
      </c>
    </row>
    <row r="61" spans="2:15" x14ac:dyDescent="0.25">
      <c r="B61" s="23">
        <f t="shared" si="6"/>
        <v>2052</v>
      </c>
      <c r="C61" s="2">
        <v>-615290.23371517123</v>
      </c>
      <c r="E61" s="23">
        <f t="shared" si="1"/>
        <v>2052</v>
      </c>
      <c r="F61" s="2"/>
      <c r="G61" s="2">
        <v>-75202.139676298728</v>
      </c>
      <c r="H61" s="20"/>
      <c r="I61" s="21" t="str">
        <f t="shared" si="2"/>
        <v/>
      </c>
      <c r="J61" s="17">
        <f t="shared" si="3"/>
        <v>-615290.23371517123</v>
      </c>
      <c r="K61" s="21">
        <f t="shared" si="4"/>
        <v>-178331.23992152838</v>
      </c>
      <c r="L61" s="21">
        <f t="shared" si="7"/>
        <v>-21796.040434853476</v>
      </c>
      <c r="O61" s="2">
        <f t="shared" si="5"/>
        <v>-75202.139676298728</v>
      </c>
    </row>
    <row r="62" spans="2:15" x14ac:dyDescent="0.25">
      <c r="B62" s="23">
        <f t="shared" si="6"/>
        <v>2053</v>
      </c>
      <c r="C62" s="2">
        <v>-624519.58722089871</v>
      </c>
      <c r="E62" s="23">
        <f t="shared" si="1"/>
        <v>2053</v>
      </c>
      <c r="F62" s="2"/>
      <c r="G62" s="2">
        <v>-76330.171771443202</v>
      </c>
      <c r="H62" s="20"/>
      <c r="I62" s="21" t="str">
        <f t="shared" si="2"/>
        <v/>
      </c>
      <c r="J62" s="17">
        <f t="shared" si="3"/>
        <v>-624519.58722089871</v>
      </c>
      <c r="K62" s="21">
        <f t="shared" si="4"/>
        <v>-174885.22562352783</v>
      </c>
      <c r="L62" s="21">
        <f t="shared" si="7"/>
        <v>-21374.860909542298</v>
      </c>
      <c r="O62" s="2">
        <f t="shared" si="5"/>
        <v>-76330.171771443202</v>
      </c>
    </row>
    <row r="63" spans="2:15" x14ac:dyDescent="0.25">
      <c r="B63" s="23">
        <f t="shared" si="6"/>
        <v>2054</v>
      </c>
      <c r="C63" s="2">
        <v>-633887.38102921215</v>
      </c>
      <c r="E63" s="23">
        <f t="shared" si="1"/>
        <v>2054</v>
      </c>
      <c r="F63" s="2"/>
      <c r="G63" s="2">
        <v>-77475.124348014841</v>
      </c>
      <c r="H63" s="20"/>
      <c r="I63" s="21" t="str">
        <f t="shared" si="2"/>
        <v/>
      </c>
      <c r="J63" s="17">
        <f t="shared" si="3"/>
        <v>-633887.38102921215</v>
      </c>
      <c r="K63" s="21">
        <f t="shared" si="4"/>
        <v>-171505.8009737978</v>
      </c>
      <c r="L63" s="21">
        <f t="shared" si="7"/>
        <v>-20961.82011901974</v>
      </c>
      <c r="O63" s="2">
        <f t="shared" si="5"/>
        <v>-77475.124348014841</v>
      </c>
    </row>
    <row r="64" spans="2:15" x14ac:dyDescent="0.25">
      <c r="B64" s="23">
        <f t="shared" si="6"/>
        <v>2055</v>
      </c>
      <c r="C64" s="2">
        <v>-643395.69174465025</v>
      </c>
      <c r="E64" s="23">
        <f t="shared" si="1"/>
        <v>2055</v>
      </c>
      <c r="F64" s="2"/>
      <c r="G64" s="2">
        <v>-78637.251213235053</v>
      </c>
      <c r="H64" s="20"/>
      <c r="I64" s="21" t="str">
        <f t="shared" si="2"/>
        <v/>
      </c>
      <c r="J64" s="17">
        <f t="shared" si="3"/>
        <v>-643395.69174465025</v>
      </c>
      <c r="K64" s="21">
        <f t="shared" si="4"/>
        <v>-168191.67921585002</v>
      </c>
      <c r="L64" s="21">
        <f t="shared" si="7"/>
        <v>-20556.760793048343</v>
      </c>
      <c r="O64" s="2">
        <f t="shared" si="5"/>
        <v>-78637.251213235053</v>
      </c>
    </row>
    <row r="65" spans="2:15" x14ac:dyDescent="0.25">
      <c r="B65" s="23">
        <f t="shared" si="6"/>
        <v>2056</v>
      </c>
      <c r="C65" s="2">
        <v>-653046.62712081999</v>
      </c>
      <c r="E65" s="23">
        <f t="shared" si="1"/>
        <v>2056</v>
      </c>
      <c r="F65" s="2"/>
      <c r="G65" s="2">
        <v>-79816.809981433573</v>
      </c>
      <c r="H65" s="20"/>
      <c r="I65" s="21" t="str">
        <f t="shared" si="2"/>
        <v/>
      </c>
      <c r="J65" s="17">
        <f t="shared" si="3"/>
        <v>-653046.62712081999</v>
      </c>
      <c r="K65" s="21">
        <f t="shared" si="4"/>
        <v>-164941.59845805584</v>
      </c>
      <c r="L65" s="21">
        <f t="shared" si="7"/>
        <v>-20159.528700429055</v>
      </c>
      <c r="O65" s="2">
        <f t="shared" si="5"/>
        <v>-79816.809981433573</v>
      </c>
    </row>
    <row r="66" spans="2:15" x14ac:dyDescent="0.25">
      <c r="B66" s="23">
        <f t="shared" si="6"/>
        <v>2057</v>
      </c>
      <c r="C66" s="2">
        <v>-662842.32652763219</v>
      </c>
      <c r="E66" s="23">
        <f t="shared" si="1"/>
        <v>2057</v>
      </c>
      <c r="F66" s="2"/>
      <c r="G66" s="2">
        <v>-81014.062131155064</v>
      </c>
      <c r="H66" s="20"/>
      <c r="I66" s="21" t="str">
        <f t="shared" si="2"/>
        <v/>
      </c>
      <c r="J66" s="17">
        <f t="shared" si="3"/>
        <v>-662842.32652763219</v>
      </c>
      <c r="K66" s="21">
        <f t="shared" si="4"/>
        <v>-161754.3211931659</v>
      </c>
      <c r="L66" s="21">
        <f t="shared" si="7"/>
        <v>-19769.972590275836</v>
      </c>
      <c r="O66" s="2">
        <f t="shared" si="5"/>
        <v>-81014.062131155064</v>
      </c>
    </row>
    <row r="67" spans="2:15" x14ac:dyDescent="0.25">
      <c r="B67" s="23">
        <f t="shared" si="6"/>
        <v>2058</v>
      </c>
      <c r="C67" s="2">
        <v>-672784.96142554656</v>
      </c>
      <c r="E67" s="23">
        <f t="shared" si="1"/>
        <v>2058</v>
      </c>
      <c r="F67" s="2"/>
      <c r="G67" s="2">
        <v>-82229.273063122382</v>
      </c>
      <c r="H67" s="20"/>
      <c r="I67" s="21" t="str">
        <f t="shared" si="2"/>
        <v/>
      </c>
      <c r="J67" s="17">
        <f t="shared" si="3"/>
        <v>-672784.96142554656</v>
      </c>
      <c r="K67" s="21">
        <f t="shared" si="4"/>
        <v>-158628.63382711433</v>
      </c>
      <c r="L67" s="21">
        <f t="shared" si="7"/>
        <v>-19387.944134425092</v>
      </c>
      <c r="O67" s="2">
        <f t="shared" si="5"/>
        <v>-82229.273063122382</v>
      </c>
    </row>
    <row r="68" spans="2:15" x14ac:dyDescent="0.25">
      <c r="B68" s="23">
        <f t="shared" si="6"/>
        <v>2059</v>
      </c>
      <c r="C68" s="2">
        <v>-682876.73584692972</v>
      </c>
      <c r="E68" s="23">
        <f t="shared" si="1"/>
        <v>2059</v>
      </c>
      <c r="F68" s="2"/>
      <c r="G68" s="2">
        <v>-83462.712159069211</v>
      </c>
      <c r="H68" s="20"/>
      <c r="I68" s="21" t="str">
        <f t="shared" si="2"/>
        <v/>
      </c>
      <c r="J68" s="17">
        <f t="shared" si="3"/>
        <v>-682876.73584692972</v>
      </c>
      <c r="K68" s="21">
        <f t="shared" si="4"/>
        <v>-155563.34621692853</v>
      </c>
      <c r="L68" s="21">
        <f t="shared" si="7"/>
        <v>-19013.297870957937</v>
      </c>
      <c r="O68" s="2">
        <f t="shared" si="5"/>
        <v>-83462.712159069211</v>
      </c>
    </row>
    <row r="69" spans="2:15" x14ac:dyDescent="0.25">
      <c r="B69" s="23">
        <f t="shared" si="6"/>
        <v>2060</v>
      </c>
      <c r="C69" s="2">
        <v>-693119.88688463357</v>
      </c>
      <c r="E69" s="23">
        <f t="shared" si="1"/>
        <v>2060</v>
      </c>
      <c r="F69" s="2"/>
      <c r="G69" s="2">
        <v>-84714.652841455245</v>
      </c>
      <c r="H69" s="20"/>
      <c r="I69" s="21" t="str">
        <f t="shared" si="2"/>
        <v/>
      </c>
      <c r="J69" s="17">
        <f t="shared" si="3"/>
        <v>-693119.88688463357</v>
      </c>
      <c r="K69" s="21">
        <f t="shared" si="4"/>
        <v>-152557.2912175676</v>
      </c>
      <c r="L69" s="21">
        <f t="shared" si="7"/>
        <v>-18645.891148813826</v>
      </c>
      <c r="O69" s="2">
        <f t="shared" si="5"/>
        <v>-84714.652841455245</v>
      </c>
    </row>
    <row r="70" spans="2:15" x14ac:dyDescent="0.25">
      <c r="B70" s="23">
        <f t="shared" si="6"/>
        <v>2061</v>
      </c>
      <c r="C70" s="2">
        <v>-703516.685187903</v>
      </c>
      <c r="E70" s="23">
        <f t="shared" si="1"/>
        <v>2061</v>
      </c>
      <c r="F70" s="2"/>
      <c r="G70" s="2">
        <v>-85985.372634077066</v>
      </c>
      <c r="H70" s="20"/>
      <c r="I70" s="21" t="str">
        <f t="shared" si="2"/>
        <v/>
      </c>
      <c r="J70" s="17">
        <f t="shared" si="3"/>
        <v>-703516.685187903</v>
      </c>
      <c r="K70" s="21">
        <f t="shared" si="4"/>
        <v>-149609.32423751798</v>
      </c>
      <c r="L70" s="21">
        <f t="shared" si="7"/>
        <v>-18285.584073474427</v>
      </c>
      <c r="O70" s="2">
        <f t="shared" si="5"/>
        <v>-85985.372634077066</v>
      </c>
    </row>
    <row r="71" spans="2:15" x14ac:dyDescent="0.25">
      <c r="B71" s="23">
        <f t="shared" si="6"/>
        <v>2062</v>
      </c>
      <c r="C71" s="2">
        <v>-714069.43546572153</v>
      </c>
      <c r="E71" s="23">
        <f t="shared" si="1"/>
        <v>2062</v>
      </c>
      <c r="F71" s="2"/>
      <c r="G71" s="2">
        <v>-87275.153223588219</v>
      </c>
      <c r="H71" s="20"/>
      <c r="I71" s="21" t="str">
        <f t="shared" si="2"/>
        <v/>
      </c>
      <c r="J71" s="17">
        <f t="shared" si="3"/>
        <v>-714069.43546572153</v>
      </c>
      <c r="K71" s="21">
        <f t="shared" si="4"/>
        <v>-146718.32280297656</v>
      </c>
      <c r="L71" s="21">
        <f t="shared" si="7"/>
        <v>-17932.239453697141</v>
      </c>
      <c r="O71" s="2">
        <f t="shared" si="5"/>
        <v>-87275.153223588219</v>
      </c>
    </row>
    <row r="72" spans="2:15" x14ac:dyDescent="0.25">
      <c r="B72" s="23">
        <f t="shared" si="6"/>
        <v>2063</v>
      </c>
      <c r="C72" s="2">
        <v>-724780.47699770727</v>
      </c>
      <c r="E72" s="23">
        <f t="shared" si="1"/>
        <v>2063</v>
      </c>
      <c r="F72" s="2"/>
      <c r="G72" s="2">
        <v>-88584.280521942041</v>
      </c>
      <c r="H72" s="20"/>
      <c r="I72" s="21" t="str">
        <f t="shared" si="2"/>
        <v/>
      </c>
      <c r="J72" s="17">
        <f t="shared" si="3"/>
        <v>-724780.47699770727</v>
      </c>
      <c r="K72" s="21">
        <f t="shared" si="4"/>
        <v>-143883.18613045529</v>
      </c>
      <c r="L72" s="21">
        <f t="shared" si="7"/>
        <v>-17585.722749277877</v>
      </c>
      <c r="O72" s="2">
        <f t="shared" si="5"/>
        <v>-88584.280521942041</v>
      </c>
    </row>
    <row r="73" spans="2:15" x14ac:dyDescent="0.25">
      <c r="B73" s="23">
        <f t="shared" si="6"/>
        <v>2064</v>
      </c>
      <c r="C73" s="2">
        <v>-735652.18415267277</v>
      </c>
      <c r="E73" s="23">
        <f t="shared" si="1"/>
        <v>2064</v>
      </c>
      <c r="F73" s="2"/>
      <c r="G73" s="2">
        <v>-89913.044729771165</v>
      </c>
      <c r="H73" s="20"/>
      <c r="I73" s="21" t="str">
        <f t="shared" si="2"/>
        <v/>
      </c>
      <c r="J73" s="17">
        <f t="shared" si="3"/>
        <v>-735652.18415267277</v>
      </c>
      <c r="K73" s="21">
        <f t="shared" si="4"/>
        <v>-141102.83470764456</v>
      </c>
      <c r="L73" s="21">
        <f t="shared" si="7"/>
        <v>-17245.902019823232</v>
      </c>
      <c r="O73" s="2">
        <f t="shared" si="5"/>
        <v>-89913.044729771165</v>
      </c>
    </row>
    <row r="74" spans="2:15" x14ac:dyDescent="0.25">
      <c r="B74" s="23">
        <f t="shared" si="6"/>
        <v>2065</v>
      </c>
      <c r="C74" s="2">
        <v>-746686.96691496274</v>
      </c>
      <c r="E74" s="23">
        <f t="shared" si="1"/>
        <v>2065</v>
      </c>
      <c r="F74" s="2"/>
      <c r="G74" s="2">
        <v>-91261.740400717725</v>
      </c>
      <c r="H74" s="20"/>
      <c r="I74" s="21" t="str">
        <f t="shared" si="2"/>
        <v/>
      </c>
      <c r="J74" s="17">
        <f t="shared" si="3"/>
        <v>-746686.96691496274</v>
      </c>
      <c r="K74" s="21">
        <f t="shared" si="4"/>
        <v>-138376.20988237608</v>
      </c>
      <c r="L74" s="21">
        <f t="shared" si="7"/>
        <v>-16912.647874512641</v>
      </c>
      <c r="O74" s="2">
        <f t="shared" si="5"/>
        <v>-91261.740400717725</v>
      </c>
    </row>
    <row r="75" spans="2:15" x14ac:dyDescent="0.25">
      <c r="B75" s="23">
        <f t="shared" si="6"/>
        <v>2066</v>
      </c>
      <c r="C75" s="2">
        <v>-757887.27141868707</v>
      </c>
      <c r="E75" s="23">
        <f t="shared" si="1"/>
        <v>2066</v>
      </c>
      <c r="F75" s="2"/>
      <c r="G75" s="2">
        <v>-92630.666506728478</v>
      </c>
      <c r="H75" s="20"/>
      <c r="I75" s="21" t="str">
        <f t="shared" si="2"/>
        <v/>
      </c>
      <c r="J75" s="17">
        <f t="shared" si="3"/>
        <v>-757887.27141868707</v>
      </c>
      <c r="K75" s="21">
        <f t="shared" si="4"/>
        <v>-135702.27345952819</v>
      </c>
      <c r="L75" s="21">
        <f t="shared" si="7"/>
        <v>-16585.833422831234</v>
      </c>
      <c r="O75" s="2">
        <f t="shared" si="5"/>
        <v>-92630.666506728478</v>
      </c>
    </row>
    <row r="76" spans="2:15" x14ac:dyDescent="0.25">
      <c r="B76" s="23">
        <f t="shared" si="6"/>
        <v>2067</v>
      </c>
      <c r="C76" s="2">
        <v>-769255.58048996725</v>
      </c>
      <c r="E76" s="23">
        <f t="shared" si="1"/>
        <v>2067</v>
      </c>
      <c r="F76" s="2"/>
      <c r="G76" s="2">
        <v>-94020.126504329397</v>
      </c>
      <c r="H76" s="20"/>
      <c r="I76" s="21" t="str">
        <f t="shared" si="2"/>
        <v/>
      </c>
      <c r="J76" s="17">
        <f t="shared" si="3"/>
        <v>-769255.58048996725</v>
      </c>
      <c r="K76" s="21">
        <f t="shared" si="4"/>
        <v>-133080.00730572088</v>
      </c>
      <c r="L76" s="21">
        <f t="shared" si="7"/>
        <v>-16265.334226254787</v>
      </c>
      <c r="O76" s="2">
        <f t="shared" si="5"/>
        <v>-94020.126504329397</v>
      </c>
    </row>
    <row r="77" spans="2:15" x14ac:dyDescent="0.25">
      <c r="B77" s="23">
        <f t="shared" si="6"/>
        <v>2068</v>
      </c>
      <c r="C77" s="2">
        <v>-780794.41419731674</v>
      </c>
      <c r="E77" s="23">
        <f t="shared" si="1"/>
        <v>2068</v>
      </c>
      <c r="F77" s="2"/>
      <c r="G77" s="2">
        <v>-95430.428401894329</v>
      </c>
      <c r="H77" s="20"/>
      <c r="I77" s="21" t="str">
        <f t="shared" si="2"/>
        <v/>
      </c>
      <c r="J77" s="17">
        <f t="shared" si="3"/>
        <v>-780794.41419731674</v>
      </c>
      <c r="K77" s="21">
        <f t="shared" si="4"/>
        <v>-130508.41296164898</v>
      </c>
      <c r="L77" s="21">
        <f t="shared" si="7"/>
        <v>-15951.028250868219</v>
      </c>
      <c r="O77" s="2">
        <f t="shared" si="5"/>
        <v>-95430.428401894329</v>
      </c>
    </row>
    <row r="78" spans="2:15" x14ac:dyDescent="0.25">
      <c r="B78" s="23">
        <f t="shared" si="6"/>
        <v>2069</v>
      </c>
      <c r="C78" s="2">
        <v>-792506.33041027642</v>
      </c>
      <c r="E78" s="23">
        <f t="shared" si="1"/>
        <v>2069</v>
      </c>
      <c r="F78" s="2"/>
      <c r="G78" s="2">
        <v>-96861.884827922739</v>
      </c>
      <c r="H78" s="20"/>
      <c r="I78" s="21" t="str">
        <f t="shared" si="2"/>
        <v/>
      </c>
      <c r="J78" s="17">
        <f t="shared" si="3"/>
        <v>-792506.33041027642</v>
      </c>
      <c r="K78" s="21">
        <f t="shared" si="4"/>
        <v>-127986.511261907</v>
      </c>
      <c r="L78" s="21">
        <f t="shared" si="7"/>
        <v>-15642.795820899755</v>
      </c>
      <c r="O78" s="2">
        <f t="shared" si="5"/>
        <v>-96861.884827922739</v>
      </c>
    </row>
    <row r="79" spans="2:15" x14ac:dyDescent="0.25">
      <c r="B79" s="23">
        <f t="shared" si="6"/>
        <v>2070</v>
      </c>
      <c r="C79" s="2">
        <v>-804393.92536643054</v>
      </c>
      <c r="E79" s="23">
        <f t="shared" si="1"/>
        <v>2070</v>
      </c>
      <c r="F79" s="2"/>
      <c r="G79" s="2">
        <v>-98314.813100341577</v>
      </c>
      <c r="H79" s="20"/>
      <c r="I79" s="21" t="str">
        <f t="shared" si="2"/>
        <v/>
      </c>
      <c r="J79" s="17">
        <f t="shared" si="3"/>
        <v>-804393.92536643054</v>
      </c>
      <c r="K79" s="21">
        <f t="shared" si="4"/>
        <v>-125513.34196215999</v>
      </c>
      <c r="L79" s="21">
        <f t="shared" si="7"/>
        <v>-15340.519573152898</v>
      </c>
      <c r="O79" s="2">
        <f t="shared" si="5"/>
        <v>-98314.813100341577</v>
      </c>
    </row>
    <row r="80" spans="2:15" x14ac:dyDescent="0.25">
      <c r="B80" s="23">
        <f t="shared" si="6"/>
        <v>2071</v>
      </c>
      <c r="C80" s="2">
        <v>-816459.83424692694</v>
      </c>
      <c r="E80" s="23">
        <f t="shared" si="1"/>
        <v>2071</v>
      </c>
      <c r="F80" s="2"/>
      <c r="G80" s="2">
        <v>-99789.53529684669</v>
      </c>
      <c r="H80" s="20"/>
      <c r="I80" s="21" t="str">
        <f t="shared" si="2"/>
        <v/>
      </c>
      <c r="J80" s="17">
        <f t="shared" si="3"/>
        <v>-816459.83424692694</v>
      </c>
      <c r="K80" s="21">
        <f t="shared" si="4"/>
        <v>-123087.9633735192</v>
      </c>
      <c r="L80" s="21">
        <f t="shared" si="7"/>
        <v>-15044.084412319024</v>
      </c>
      <c r="O80" s="2">
        <f t="shared" si="5"/>
        <v>-99789.53529684669</v>
      </c>
    </row>
    <row r="81" spans="2:15" x14ac:dyDescent="0.25">
      <c r="B81" s="23">
        <f t="shared" si="6"/>
        <v>2072</v>
      </c>
      <c r="C81" s="2">
        <v>-828706.73176063073</v>
      </c>
      <c r="E81" s="23">
        <f t="shared" si="1"/>
        <v>2072</v>
      </c>
      <c r="F81" s="2"/>
      <c r="G81" s="2">
        <v>-101286.37832629938</v>
      </c>
      <c r="H81" s="20"/>
      <c r="I81" s="21" t="str">
        <f t="shared" si="2"/>
        <v/>
      </c>
      <c r="J81" s="17">
        <f t="shared" si="3"/>
        <v>-828706.73176063073</v>
      </c>
      <c r="K81" s="21">
        <f t="shared" si="4"/>
        <v>-120709.45200398262</v>
      </c>
      <c r="L81" s="21">
        <f t="shared" si="7"/>
        <v>-14753.377467153441</v>
      </c>
      <c r="O81" s="2">
        <f t="shared" si="5"/>
        <v>-101286.37832629938</v>
      </c>
    </row>
    <row r="82" spans="2:15" x14ac:dyDescent="0.25">
      <c r="B82" s="23">
        <f t="shared" si="6"/>
        <v>2073</v>
      </c>
      <c r="C82" s="2">
        <v>-841137.33273704012</v>
      </c>
      <c r="E82" s="23">
        <f t="shared" si="1"/>
        <v>2073</v>
      </c>
      <c r="F82" s="2"/>
      <c r="G82" s="2">
        <v>-102805.67400119387</v>
      </c>
      <c r="H82" s="20"/>
      <c r="I82" s="21" t="str">
        <f t="shared" si="2"/>
        <v/>
      </c>
      <c r="J82" s="17">
        <f t="shared" si="3"/>
        <v>-841137.33273704012</v>
      </c>
      <c r="K82" s="21">
        <f t="shared" si="4"/>
        <v>-118376.90220680421</v>
      </c>
      <c r="L82" s="21">
        <f t="shared" si="7"/>
        <v>-14468.288047498303</v>
      </c>
      <c r="O82" s="2">
        <f t="shared" si="5"/>
        <v>-102805.67400119387</v>
      </c>
    </row>
    <row r="83" spans="2:15" x14ac:dyDescent="0.25">
      <c r="B83" s="23">
        <f t="shared" si="6"/>
        <v>2074</v>
      </c>
      <c r="C83" s="2">
        <v>-853754.39272809564</v>
      </c>
      <c r="E83" s="23">
        <f t="shared" si="1"/>
        <v>2074</v>
      </c>
      <c r="F83" s="2"/>
      <c r="G83" s="2">
        <v>-104347.75911121177</v>
      </c>
      <c r="H83" s="20"/>
      <c r="I83" s="21" t="str">
        <f t="shared" si="2"/>
        <v/>
      </c>
      <c r="J83" s="17">
        <f t="shared" si="3"/>
        <v>-853754.39272809564</v>
      </c>
      <c r="K83" s="21">
        <f t="shared" si="4"/>
        <v>-116089.42583565823</v>
      </c>
      <c r="L83" s="21">
        <f t="shared" si="7"/>
        <v>-14188.707602136015</v>
      </c>
      <c r="O83" s="2">
        <f t="shared" si="5"/>
        <v>-104347.75911121177</v>
      </c>
    </row>
    <row r="84" spans="2:15" x14ac:dyDescent="0.25">
      <c r="B84" s="23">
        <f t="shared" si="6"/>
        <v>2075</v>
      </c>
      <c r="C84" s="2">
        <v>-866560.70861901704</v>
      </c>
      <c r="E84" s="23">
        <f t="shared" si="1"/>
        <v>2075</v>
      </c>
      <c r="F84" s="2"/>
      <c r="G84" s="2">
        <v>-105912.97549787993</v>
      </c>
      <c r="H84" s="20"/>
      <c r="I84" s="21" t="str">
        <f t="shared" si="2"/>
        <v/>
      </c>
      <c r="J84" s="17">
        <f t="shared" si="3"/>
        <v>-866560.70861901704</v>
      </c>
      <c r="K84" s="21">
        <f t="shared" si="4"/>
        <v>-113846.15190646675</v>
      </c>
      <c r="L84" s="21">
        <f t="shared" si="7"/>
        <v>-13914.529677457056</v>
      </c>
      <c r="O84" s="2">
        <f t="shared" si="5"/>
        <v>-105912.97549787993</v>
      </c>
    </row>
    <row r="85" spans="2:15" x14ac:dyDescent="0.25">
      <c r="B85" s="23">
        <f t="shared" si="6"/>
        <v>2076</v>
      </c>
      <c r="C85" s="2">
        <v>-879559.11924830219</v>
      </c>
      <c r="E85" s="23">
        <f t="shared" si="1"/>
        <v>2076</v>
      </c>
      <c r="F85" s="2"/>
      <c r="G85" s="2">
        <v>-107501.67013034812</v>
      </c>
      <c r="H85" s="20"/>
      <c r="I85" s="21" t="str">
        <f t="shared" si="2"/>
        <v/>
      </c>
      <c r="J85" s="17">
        <f t="shared" si="3"/>
        <v>-879559.11924830219</v>
      </c>
      <c r="K85" s="21">
        <f t="shared" si="4"/>
        <v>-111646.22626576207</v>
      </c>
      <c r="L85" s="21">
        <f t="shared" si="7"/>
        <v>-13645.649876926485</v>
      </c>
      <c r="O85" s="2">
        <f t="shared" si="5"/>
        <v>-107501.67013034812</v>
      </c>
    </row>
    <row r="86" spans="2:15" x14ac:dyDescent="0.25">
      <c r="B86" s="23">
        <f t="shared" si="6"/>
        <v>2077</v>
      </c>
      <c r="C86" s="2">
        <v>-892752.50603702664</v>
      </c>
      <c r="E86" s="23">
        <f t="shared" si="1"/>
        <v>2077</v>
      </c>
      <c r="F86" s="2"/>
      <c r="G86" s="2">
        <v>-109114.19518230333</v>
      </c>
      <c r="H86" s="20"/>
      <c r="I86" s="21" t="str">
        <f t="shared" si="2"/>
        <v/>
      </c>
      <c r="J86" s="17">
        <f t="shared" si="3"/>
        <v>-892752.50603702664</v>
      </c>
      <c r="K86" s="21">
        <f t="shared" si="4"/>
        <v>-109488.81126545751</v>
      </c>
      <c r="L86" s="21">
        <f t="shared" si="7"/>
        <v>-13381.965821333706</v>
      </c>
      <c r="O86" s="2">
        <f t="shared" si="5"/>
        <v>-109114.19518230333</v>
      </c>
    </row>
    <row r="87" spans="2:15" x14ac:dyDescent="0.25">
      <c r="B87" s="23">
        <f t="shared" si="6"/>
        <v>2078</v>
      </c>
      <c r="C87" s="2">
        <v>-906143.79362758191</v>
      </c>
      <c r="E87" s="23">
        <f t="shared" si="1"/>
        <v>2078</v>
      </c>
      <c r="F87" s="2"/>
      <c r="G87" s="2">
        <v>-110750.90811003787</v>
      </c>
      <c r="H87" s="20"/>
      <c r="I87" s="21" t="str">
        <f t="shared" si="2"/>
        <v/>
      </c>
      <c r="J87" s="17">
        <f t="shared" si="3"/>
        <v>-906143.79362758191</v>
      </c>
      <c r="K87" s="21">
        <f t="shared" si="4"/>
        <v>-107373.08544390276</v>
      </c>
      <c r="L87" s="21">
        <f t="shared" si="7"/>
        <v>-13123.377109810346</v>
      </c>
      <c r="O87" s="2">
        <f t="shared" si="5"/>
        <v>-110750.90811003787</v>
      </c>
    </row>
    <row r="88" spans="2:15" x14ac:dyDescent="0.25">
      <c r="B88" s="23">
        <f t="shared" si="6"/>
        <v>2079</v>
      </c>
      <c r="C88" s="2">
        <v>-919735.95053199551</v>
      </c>
      <c r="E88" s="23">
        <f t="shared" si="1"/>
        <v>2079</v>
      </c>
      <c r="F88" s="2"/>
      <c r="G88" s="2">
        <v>-112412.17173168843</v>
      </c>
      <c r="H88" s="20"/>
      <c r="I88" s="21" t="str">
        <f t="shared" si="2"/>
        <v/>
      </c>
      <c r="J88" s="17">
        <f t="shared" si="3"/>
        <v>-919735.95053199551</v>
      </c>
      <c r="K88" s="21">
        <f t="shared" si="4"/>
        <v>-105298.2432131027</v>
      </c>
      <c r="L88" s="21">
        <f t="shared" si="7"/>
        <v>-12869.785281601451</v>
      </c>
      <c r="O88" s="2">
        <f t="shared" si="5"/>
        <v>-112412.17173168843</v>
      </c>
    </row>
    <row r="89" spans="2:15" x14ac:dyDescent="0.25">
      <c r="B89" s="23">
        <f t="shared" si="6"/>
        <v>2080</v>
      </c>
      <c r="C89" s="2">
        <v>-933531.98978997534</v>
      </c>
      <c r="E89" s="23">
        <f t="shared" si="1"/>
        <v>2080</v>
      </c>
      <c r="F89" s="2"/>
      <c r="G89" s="2"/>
      <c r="H89" s="20"/>
      <c r="I89" s="21" t="str">
        <f t="shared" si="2"/>
        <v/>
      </c>
      <c r="J89" s="17">
        <f t="shared" si="3"/>
        <v>-933531.98978997534</v>
      </c>
      <c r="K89" s="21">
        <f t="shared" si="4"/>
        <v>-103263.49455197995</v>
      </c>
      <c r="L89" s="21" t="str">
        <f t="shared" ref="L89:L120" si="8" xml:space="preserve"> IF($E89&gt;=$F$18,IF($E89&lt;=$F$19,IF(SUM($F89:$G89)/((1+$C$10)^($E89-$F$18))&lt;0,SUM($F89:$G89)/((1+$C$10)^($E89-$F$18)),""),""),"")</f>
        <v/>
      </c>
      <c r="O89" s="2"/>
    </row>
    <row r="90" spans="2:15" x14ac:dyDescent="0.25">
      <c r="B90" s="23">
        <f t="shared" si="6"/>
        <v>2081</v>
      </c>
      <c r="C90" s="2">
        <v>-947534.96963682491</v>
      </c>
      <c r="E90" s="23">
        <f t="shared" ref="E90:E103" si="9">E89+1</f>
        <v>2081</v>
      </c>
      <c r="F90" s="2"/>
      <c r="G90" s="2"/>
      <c r="H90" s="20"/>
      <c r="I90" s="21" t="str">
        <f t="shared" ref="I90:I144" si="10" xml:space="preserve"> IF($B90=$C$18,$C$21,"")</f>
        <v/>
      </c>
      <c r="J90" s="17">
        <f t="shared" ref="J90:J144" si="11" xml:space="preserve"> IF($B90&gt;=$C$18,IF($B90&lt;=$C$19,$C90,""),"")</f>
        <v>-947534.96963682491</v>
      </c>
      <c r="K90" s="21">
        <f t="shared" ref="K90:K144" si="12" xml:space="preserve"> IF(SUM($I90:$J90)/((1+$C$10)^($B90-$C$18))&lt;0,SUM($I90:$J90)/((1+$C$10)^($B90-$C$18)),"")</f>
        <v>-101268.06470556489</v>
      </c>
      <c r="L90" s="21" t="str">
        <f t="shared" si="8"/>
        <v/>
      </c>
      <c r="O90" s="2"/>
    </row>
    <row r="91" spans="2:15" x14ac:dyDescent="0.25">
      <c r="B91" s="23">
        <f>B90+1</f>
        <v>2082</v>
      </c>
      <c r="C91" s="2">
        <v>-961747.99418137723</v>
      </c>
      <c r="E91" s="23">
        <f t="shared" si="9"/>
        <v>2082</v>
      </c>
      <c r="F91" s="2"/>
      <c r="G91" s="2"/>
      <c r="H91" s="20"/>
      <c r="I91" s="21" t="str">
        <f t="shared" si="10"/>
        <v/>
      </c>
      <c r="J91" s="17">
        <f t="shared" si="11"/>
        <v>-961747.99418137723</v>
      </c>
      <c r="K91" s="21">
        <f t="shared" si="12"/>
        <v>-99311.193889998409</v>
      </c>
      <c r="L91" s="21" t="str">
        <f t="shared" si="8"/>
        <v/>
      </c>
      <c r="O91" s="2"/>
    </row>
    <row r="92" spans="2:15" x14ac:dyDescent="0.25">
      <c r="B92" s="23">
        <f>B91+1</f>
        <v>2083</v>
      </c>
      <c r="C92" s="2">
        <v>-976174.21409409784</v>
      </c>
      <c r="E92" s="23">
        <f t="shared" si="9"/>
        <v>2083</v>
      </c>
      <c r="F92" s="2"/>
      <c r="G92" s="2"/>
      <c r="H92" s="20"/>
      <c r="I92" s="21" t="str">
        <f t="shared" si="10"/>
        <v/>
      </c>
      <c r="J92" s="17">
        <f t="shared" si="11"/>
        <v>-976174.21409409784</v>
      </c>
      <c r="K92" s="21">
        <f t="shared" si="12"/>
        <v>-97392.137003235155</v>
      </c>
      <c r="L92" s="21" t="str">
        <f t="shared" si="8"/>
        <v/>
      </c>
      <c r="O92" s="2"/>
    </row>
    <row r="93" spans="2:15" x14ac:dyDescent="0.25">
      <c r="B93" s="23">
        <f>B92+1</f>
        <v>2084</v>
      </c>
      <c r="C93" s="2">
        <v>-990816.82730550924</v>
      </c>
      <c r="E93" s="23">
        <f t="shared" si="9"/>
        <v>2084</v>
      </c>
      <c r="F93" s="2"/>
      <c r="G93" s="2"/>
      <c r="H93" s="20"/>
      <c r="I93" s="21" t="str">
        <f t="shared" si="10"/>
        <v/>
      </c>
      <c r="J93" s="17">
        <f t="shared" si="11"/>
        <v>-990816.82730550924</v>
      </c>
      <c r="K93" s="21">
        <f t="shared" si="12"/>
        <v>-95510.163341336884</v>
      </c>
      <c r="L93" s="21" t="str">
        <f t="shared" si="8"/>
        <v/>
      </c>
      <c r="O93" s="2"/>
    </row>
    <row r="94" spans="2:15" x14ac:dyDescent="0.25">
      <c r="B94" s="23">
        <f t="shared" ref="B94:B103" si="13">B93+1</f>
        <v>2085</v>
      </c>
      <c r="C94" s="2">
        <v>-1005679.0797150917</v>
      </c>
      <c r="E94" s="23">
        <f t="shared" si="9"/>
        <v>2085</v>
      </c>
      <c r="F94" s="2"/>
      <c r="G94" s="2"/>
      <c r="H94" s="20"/>
      <c r="I94" s="21" t="str">
        <f t="shared" si="10"/>
        <v/>
      </c>
      <c r="J94" s="17">
        <f t="shared" si="11"/>
        <v>-1005679.0797150917</v>
      </c>
      <c r="K94" s="21">
        <f t="shared" si="12"/>
        <v>-93664.556320248259</v>
      </c>
      <c r="L94" s="21" t="str">
        <f t="shared" si="8"/>
        <v/>
      </c>
      <c r="O94" s="2"/>
    </row>
    <row r="95" spans="2:15" x14ac:dyDescent="0.25">
      <c r="B95" s="23">
        <f t="shared" si="13"/>
        <v>2086</v>
      </c>
      <c r="C95" s="2">
        <v>-1020764.265910818</v>
      </c>
      <c r="E95" s="23">
        <f t="shared" si="9"/>
        <v>2086</v>
      </c>
      <c r="F95" s="2"/>
      <c r="G95" s="2"/>
      <c r="H95" s="20"/>
      <c r="I95" s="21" t="str">
        <f t="shared" si="10"/>
        <v/>
      </c>
      <c r="J95" s="17">
        <f t="shared" si="11"/>
        <v>-1020764.265910818</v>
      </c>
      <c r="K95" s="21">
        <f t="shared" si="12"/>
        <v>-91854.613202948749</v>
      </c>
      <c r="L95" s="21" t="str">
        <f t="shared" si="8"/>
        <v/>
      </c>
      <c r="O95" s="2"/>
    </row>
    <row r="96" spans="2:15" x14ac:dyDescent="0.25">
      <c r="B96" s="23">
        <f t="shared" si="13"/>
        <v>2087</v>
      </c>
      <c r="C96" s="2">
        <v>-1036075.7298994801</v>
      </c>
      <c r="E96" s="23">
        <f t="shared" si="9"/>
        <v>2087</v>
      </c>
      <c r="F96" s="2"/>
      <c r="G96" s="2"/>
      <c r="H96" s="20"/>
      <c r="I96" s="21" t="str">
        <f t="shared" si="10"/>
        <v/>
      </c>
      <c r="J96" s="17">
        <f t="shared" si="11"/>
        <v>-1036075.7298994801</v>
      </c>
      <c r="K96" s="21">
        <f t="shared" si="12"/>
        <v>-90079.644831877289</v>
      </c>
      <c r="L96" s="21" t="str">
        <f t="shared" si="8"/>
        <v/>
      </c>
      <c r="O96" s="2"/>
    </row>
    <row r="97" spans="2:15" x14ac:dyDescent="0.25">
      <c r="B97" s="23">
        <f t="shared" si="13"/>
        <v>2088</v>
      </c>
      <c r="C97" s="2">
        <v>-1051616.8658479722</v>
      </c>
      <c r="E97" s="23">
        <f t="shared" si="9"/>
        <v>2088</v>
      </c>
      <c r="F97" s="2"/>
      <c r="G97" s="2"/>
      <c r="H97" s="20"/>
      <c r="I97" s="21" t="str">
        <f t="shared" si="10"/>
        <v/>
      </c>
      <c r="J97" s="17">
        <f t="shared" si="11"/>
        <v>-1051616.8658479722</v>
      </c>
      <c r="K97" s="21">
        <f t="shared" si="12"/>
        <v>-88338.975366526996</v>
      </c>
      <c r="L97" s="21" t="str">
        <f t="shared" si="8"/>
        <v/>
      </c>
      <c r="O97" s="2"/>
    </row>
    <row r="98" spans="2:15" x14ac:dyDescent="0.25">
      <c r="B98" s="23">
        <f t="shared" si="13"/>
        <v>2089</v>
      </c>
      <c r="C98" s="2">
        <v>-1067391.1188356916</v>
      </c>
      <c r="E98" s="23">
        <f t="shared" si="9"/>
        <v>2089</v>
      </c>
      <c r="F98" s="2"/>
      <c r="G98" s="2"/>
      <c r="H98" s="20"/>
      <c r="I98" s="21" t="str">
        <f t="shared" si="10"/>
        <v/>
      </c>
      <c r="J98" s="17">
        <f t="shared" si="11"/>
        <v>-1067391.1188356916</v>
      </c>
      <c r="K98" s="21">
        <f t="shared" si="12"/>
        <v>-86631.942026111021</v>
      </c>
      <c r="L98" s="21" t="str">
        <f t="shared" si="8"/>
        <v/>
      </c>
      <c r="O98" s="2"/>
    </row>
    <row r="99" spans="2:15" x14ac:dyDescent="0.25">
      <c r="B99" s="23">
        <f t="shared" si="13"/>
        <v>2090</v>
      </c>
      <c r="C99" s="2">
        <v>-1083401.9856182269</v>
      </c>
      <c r="E99" s="23">
        <f t="shared" si="9"/>
        <v>2090</v>
      </c>
      <c r="F99" s="2"/>
      <c r="G99" s="2"/>
      <c r="H99" s="20"/>
      <c r="I99" s="21" t="str">
        <f t="shared" si="10"/>
        <v/>
      </c>
      <c r="J99" s="17">
        <f t="shared" si="11"/>
        <v>-1083401.9856182269</v>
      </c>
      <c r="K99" s="21">
        <f t="shared" si="12"/>
        <v>-84957.894837200671</v>
      </c>
      <c r="L99" s="21" t="str">
        <f t="shared" si="8"/>
        <v/>
      </c>
      <c r="O99" s="2"/>
    </row>
    <row r="100" spans="2:15" x14ac:dyDescent="0.25">
      <c r="B100" s="23">
        <f t="shared" si="13"/>
        <v>2091</v>
      </c>
      <c r="C100" s="2"/>
      <c r="E100" s="23">
        <f t="shared" si="9"/>
        <v>2091</v>
      </c>
      <c r="F100" s="2"/>
      <c r="G100" s="2"/>
      <c r="H100" s="20"/>
      <c r="I100" s="21" t="str">
        <f t="shared" si="10"/>
        <v/>
      </c>
      <c r="J100" s="17" t="str">
        <f t="shared" si="11"/>
        <v/>
      </c>
      <c r="K100" s="21" t="str">
        <f t="shared" si="12"/>
        <v/>
      </c>
      <c r="L100" s="21" t="str">
        <f t="shared" si="8"/>
        <v/>
      </c>
      <c r="O100" s="2"/>
    </row>
    <row r="101" spans="2:15" x14ac:dyDescent="0.25">
      <c r="B101" s="23">
        <f t="shared" si="13"/>
        <v>2092</v>
      </c>
      <c r="C101" s="2"/>
      <c r="E101" s="23">
        <f t="shared" si="9"/>
        <v>2092</v>
      </c>
      <c r="F101" s="2"/>
      <c r="G101" s="2"/>
      <c r="H101" s="20"/>
      <c r="I101" s="21" t="str">
        <f t="shared" si="10"/>
        <v/>
      </c>
      <c r="J101" s="17" t="str">
        <f t="shared" si="11"/>
        <v/>
      </c>
      <c r="K101" s="21" t="str">
        <f t="shared" si="12"/>
        <v/>
      </c>
      <c r="L101" s="21" t="str">
        <f t="shared" si="8"/>
        <v/>
      </c>
      <c r="O101" s="2"/>
    </row>
    <row r="102" spans="2:15" x14ac:dyDescent="0.25">
      <c r="B102" s="23">
        <f t="shared" si="13"/>
        <v>2093</v>
      </c>
      <c r="C102" s="2"/>
      <c r="E102" s="23">
        <f t="shared" si="9"/>
        <v>2093</v>
      </c>
      <c r="F102" s="2"/>
      <c r="G102" s="2"/>
      <c r="H102" s="20"/>
      <c r="I102" s="21" t="str">
        <f t="shared" si="10"/>
        <v/>
      </c>
      <c r="J102" s="17" t="str">
        <f t="shared" si="11"/>
        <v/>
      </c>
      <c r="K102" s="21" t="str">
        <f t="shared" si="12"/>
        <v/>
      </c>
      <c r="L102" s="21" t="str">
        <f t="shared" si="8"/>
        <v/>
      </c>
      <c r="O102" s="2"/>
    </row>
    <row r="103" spans="2:15" x14ac:dyDescent="0.25">
      <c r="B103" s="23">
        <f t="shared" si="13"/>
        <v>2094</v>
      </c>
      <c r="C103" s="2"/>
      <c r="E103" s="23">
        <f t="shared" si="9"/>
        <v>2094</v>
      </c>
      <c r="F103" s="2"/>
      <c r="G103" s="2"/>
      <c r="H103" s="20"/>
      <c r="I103" s="21" t="str">
        <f t="shared" si="10"/>
        <v/>
      </c>
      <c r="J103" s="17" t="str">
        <f t="shared" si="11"/>
        <v/>
      </c>
      <c r="K103" s="21" t="str">
        <f t="shared" si="12"/>
        <v/>
      </c>
      <c r="L103" s="21" t="str">
        <f t="shared" si="8"/>
        <v/>
      </c>
      <c r="O103" s="2"/>
    </row>
    <row r="104" spans="2:15" x14ac:dyDescent="0.25">
      <c r="B104" s="23">
        <f>B103+1</f>
        <v>2095</v>
      </c>
      <c r="C104" s="2"/>
      <c r="E104" s="23">
        <f>E103+1</f>
        <v>2095</v>
      </c>
      <c r="F104" s="2"/>
      <c r="G104" s="2"/>
      <c r="H104" s="20"/>
      <c r="I104" s="21" t="str">
        <f t="shared" si="10"/>
        <v/>
      </c>
      <c r="J104" s="17" t="str">
        <f t="shared" si="11"/>
        <v/>
      </c>
      <c r="K104" s="21" t="str">
        <f t="shared" si="12"/>
        <v/>
      </c>
      <c r="L104" s="21" t="str">
        <f t="shared" si="8"/>
        <v/>
      </c>
      <c r="O104" s="2"/>
    </row>
    <row r="105" spans="2:15" x14ac:dyDescent="0.25">
      <c r="B105" s="23">
        <f t="shared" ref="B105:B144" si="14">B104+1</f>
        <v>2096</v>
      </c>
      <c r="C105" s="2"/>
      <c r="E105" s="23">
        <f t="shared" ref="E105:E144" si="15">E104+1</f>
        <v>2096</v>
      </c>
      <c r="F105" s="2"/>
      <c r="G105" s="2"/>
      <c r="H105" s="20"/>
      <c r="I105" s="21" t="str">
        <f t="shared" si="10"/>
        <v/>
      </c>
      <c r="J105" s="17" t="str">
        <f t="shared" si="11"/>
        <v/>
      </c>
      <c r="K105" s="21" t="str">
        <f t="shared" si="12"/>
        <v/>
      </c>
      <c r="L105" s="21" t="str">
        <f t="shared" si="8"/>
        <v/>
      </c>
      <c r="O105" s="2"/>
    </row>
    <row r="106" spans="2:15" x14ac:dyDescent="0.25">
      <c r="B106" s="23">
        <f t="shared" si="14"/>
        <v>2097</v>
      </c>
      <c r="C106" s="2"/>
      <c r="E106" s="23">
        <f t="shared" si="15"/>
        <v>2097</v>
      </c>
      <c r="F106" s="2"/>
      <c r="G106" s="2"/>
      <c r="H106" s="20"/>
      <c r="I106" s="21" t="str">
        <f t="shared" si="10"/>
        <v/>
      </c>
      <c r="J106" s="17" t="str">
        <f t="shared" si="11"/>
        <v/>
      </c>
      <c r="K106" s="21" t="str">
        <f t="shared" si="12"/>
        <v/>
      </c>
      <c r="L106" s="21" t="str">
        <f t="shared" si="8"/>
        <v/>
      </c>
      <c r="O106" s="2"/>
    </row>
    <row r="107" spans="2:15" x14ac:dyDescent="0.25">
      <c r="B107" s="23">
        <f t="shared" si="14"/>
        <v>2098</v>
      </c>
      <c r="C107" s="2"/>
      <c r="E107" s="23">
        <f t="shared" si="15"/>
        <v>2098</v>
      </c>
      <c r="F107" s="2"/>
      <c r="G107" s="2"/>
      <c r="H107" s="20"/>
      <c r="I107" s="21" t="str">
        <f t="shared" si="10"/>
        <v/>
      </c>
      <c r="J107" s="17" t="str">
        <f t="shared" si="11"/>
        <v/>
      </c>
      <c r="K107" s="21" t="str">
        <f t="shared" si="12"/>
        <v/>
      </c>
      <c r="L107" s="21" t="str">
        <f t="shared" si="8"/>
        <v/>
      </c>
      <c r="O107" s="2"/>
    </row>
    <row r="108" spans="2:15" x14ac:dyDescent="0.25">
      <c r="B108" s="23">
        <f t="shared" si="14"/>
        <v>2099</v>
      </c>
      <c r="C108" s="2"/>
      <c r="E108" s="23">
        <f t="shared" si="15"/>
        <v>2099</v>
      </c>
      <c r="F108" s="2"/>
      <c r="G108" s="2"/>
      <c r="H108" s="20"/>
      <c r="I108" s="21" t="str">
        <f t="shared" si="10"/>
        <v/>
      </c>
      <c r="J108" s="17" t="str">
        <f t="shared" si="11"/>
        <v/>
      </c>
      <c r="K108" s="21" t="str">
        <f t="shared" si="12"/>
        <v/>
      </c>
      <c r="L108" s="21" t="str">
        <f t="shared" si="8"/>
        <v/>
      </c>
      <c r="O108" s="2"/>
    </row>
    <row r="109" spans="2:15" x14ac:dyDescent="0.25">
      <c r="B109" s="23">
        <f t="shared" si="14"/>
        <v>2100</v>
      </c>
      <c r="C109" s="2"/>
      <c r="E109" s="23">
        <f t="shared" si="15"/>
        <v>2100</v>
      </c>
      <c r="F109" s="2"/>
      <c r="G109" s="2"/>
      <c r="H109" s="20"/>
      <c r="I109" s="21" t="str">
        <f t="shared" si="10"/>
        <v/>
      </c>
      <c r="J109" s="17" t="str">
        <f t="shared" si="11"/>
        <v/>
      </c>
      <c r="K109" s="21" t="str">
        <f t="shared" si="12"/>
        <v/>
      </c>
      <c r="L109" s="21" t="str">
        <f t="shared" si="8"/>
        <v/>
      </c>
      <c r="O109" s="2"/>
    </row>
    <row r="110" spans="2:15" x14ac:dyDescent="0.25">
      <c r="B110" s="23">
        <f t="shared" si="14"/>
        <v>2101</v>
      </c>
      <c r="C110" s="2"/>
      <c r="E110" s="23">
        <f t="shared" si="15"/>
        <v>2101</v>
      </c>
      <c r="F110" s="2"/>
      <c r="G110" s="2"/>
      <c r="H110" s="20"/>
      <c r="I110" s="21" t="str">
        <f t="shared" si="10"/>
        <v/>
      </c>
      <c r="J110" s="17" t="str">
        <f t="shared" si="11"/>
        <v/>
      </c>
      <c r="K110" s="21" t="str">
        <f t="shared" si="12"/>
        <v/>
      </c>
      <c r="L110" s="21" t="str">
        <f t="shared" si="8"/>
        <v/>
      </c>
      <c r="O110" s="2"/>
    </row>
    <row r="111" spans="2:15" x14ac:dyDescent="0.25">
      <c r="B111" s="23">
        <f t="shared" si="14"/>
        <v>2102</v>
      </c>
      <c r="C111" s="2"/>
      <c r="E111" s="23">
        <f t="shared" si="15"/>
        <v>2102</v>
      </c>
      <c r="F111" s="2"/>
      <c r="G111" s="2"/>
      <c r="H111" s="20"/>
      <c r="I111" s="21" t="str">
        <f t="shared" si="10"/>
        <v/>
      </c>
      <c r="J111" s="17" t="str">
        <f t="shared" si="11"/>
        <v/>
      </c>
      <c r="K111" s="21" t="str">
        <f t="shared" si="12"/>
        <v/>
      </c>
      <c r="L111" s="21" t="str">
        <f t="shared" si="8"/>
        <v/>
      </c>
      <c r="O111" s="2"/>
    </row>
    <row r="112" spans="2:15" x14ac:dyDescent="0.25">
      <c r="B112" s="23">
        <f t="shared" si="14"/>
        <v>2103</v>
      </c>
      <c r="C112" s="2"/>
      <c r="E112" s="23">
        <f t="shared" si="15"/>
        <v>2103</v>
      </c>
      <c r="F112" s="2"/>
      <c r="G112" s="2"/>
      <c r="H112" s="20"/>
      <c r="I112" s="21" t="str">
        <f t="shared" si="10"/>
        <v/>
      </c>
      <c r="J112" s="17" t="str">
        <f t="shared" si="11"/>
        <v/>
      </c>
      <c r="K112" s="21" t="str">
        <f t="shared" si="12"/>
        <v/>
      </c>
      <c r="L112" s="21" t="str">
        <f t="shared" si="8"/>
        <v/>
      </c>
      <c r="O112" s="2"/>
    </row>
    <row r="113" spans="2:15" x14ac:dyDescent="0.25">
      <c r="B113" s="23">
        <f t="shared" si="14"/>
        <v>2104</v>
      </c>
      <c r="C113" s="2"/>
      <c r="E113" s="23">
        <f t="shared" si="15"/>
        <v>2104</v>
      </c>
      <c r="F113" s="2"/>
      <c r="G113" s="2"/>
      <c r="H113" s="20"/>
      <c r="I113" s="21" t="str">
        <f t="shared" si="10"/>
        <v/>
      </c>
      <c r="J113" s="17" t="str">
        <f t="shared" si="11"/>
        <v/>
      </c>
      <c r="K113" s="21" t="str">
        <f t="shared" si="12"/>
        <v/>
      </c>
      <c r="L113" s="21" t="str">
        <f t="shared" si="8"/>
        <v/>
      </c>
      <c r="O113" s="2"/>
    </row>
    <row r="114" spans="2:15" x14ac:dyDescent="0.25">
      <c r="B114" s="23">
        <f t="shared" si="14"/>
        <v>2105</v>
      </c>
      <c r="C114" s="2"/>
      <c r="E114" s="23">
        <f t="shared" si="15"/>
        <v>2105</v>
      </c>
      <c r="F114" s="2"/>
      <c r="G114" s="2"/>
      <c r="H114" s="20"/>
      <c r="I114" s="21" t="str">
        <f t="shared" si="10"/>
        <v/>
      </c>
      <c r="J114" s="17" t="str">
        <f t="shared" si="11"/>
        <v/>
      </c>
      <c r="K114" s="21" t="str">
        <f t="shared" si="12"/>
        <v/>
      </c>
      <c r="L114" s="21" t="str">
        <f t="shared" si="8"/>
        <v/>
      </c>
      <c r="O114" s="2"/>
    </row>
    <row r="115" spans="2:15" x14ac:dyDescent="0.25">
      <c r="B115" s="23">
        <f t="shared" si="14"/>
        <v>2106</v>
      </c>
      <c r="C115" s="2"/>
      <c r="E115" s="23">
        <f t="shared" si="15"/>
        <v>2106</v>
      </c>
      <c r="F115" s="2"/>
      <c r="G115" s="2"/>
      <c r="H115" s="20"/>
      <c r="I115" s="21" t="str">
        <f t="shared" si="10"/>
        <v/>
      </c>
      <c r="J115" s="17" t="str">
        <f t="shared" si="11"/>
        <v/>
      </c>
      <c r="K115" s="21" t="str">
        <f t="shared" si="12"/>
        <v/>
      </c>
      <c r="L115" s="21" t="str">
        <f t="shared" si="8"/>
        <v/>
      </c>
      <c r="O115" s="2"/>
    </row>
    <row r="116" spans="2:15" x14ac:dyDescent="0.25">
      <c r="B116" s="23">
        <f t="shared" si="14"/>
        <v>2107</v>
      </c>
      <c r="C116" s="2"/>
      <c r="E116" s="23">
        <f t="shared" si="15"/>
        <v>2107</v>
      </c>
      <c r="F116" s="2"/>
      <c r="G116" s="2"/>
      <c r="H116" s="20"/>
      <c r="I116" s="21" t="str">
        <f t="shared" si="10"/>
        <v/>
      </c>
      <c r="J116" s="17" t="str">
        <f t="shared" si="11"/>
        <v/>
      </c>
      <c r="K116" s="21" t="str">
        <f t="shared" si="12"/>
        <v/>
      </c>
      <c r="L116" s="21" t="str">
        <f t="shared" si="8"/>
        <v/>
      </c>
      <c r="O116" s="2"/>
    </row>
    <row r="117" spans="2:15" x14ac:dyDescent="0.25">
      <c r="B117" s="23">
        <f t="shared" si="14"/>
        <v>2108</v>
      </c>
      <c r="C117" s="2"/>
      <c r="E117" s="23">
        <f t="shared" si="15"/>
        <v>2108</v>
      </c>
      <c r="F117" s="2"/>
      <c r="G117" s="2"/>
      <c r="H117" s="20"/>
      <c r="I117" s="21" t="str">
        <f t="shared" si="10"/>
        <v/>
      </c>
      <c r="J117" s="17" t="str">
        <f t="shared" si="11"/>
        <v/>
      </c>
      <c r="K117" s="21" t="str">
        <f t="shared" si="12"/>
        <v/>
      </c>
      <c r="L117" s="21" t="str">
        <f t="shared" si="8"/>
        <v/>
      </c>
      <c r="O117" s="2"/>
    </row>
    <row r="118" spans="2:15" x14ac:dyDescent="0.25">
      <c r="B118" s="23">
        <f t="shared" si="14"/>
        <v>2109</v>
      </c>
      <c r="C118" s="2"/>
      <c r="E118" s="23">
        <f t="shared" si="15"/>
        <v>2109</v>
      </c>
      <c r="F118" s="2"/>
      <c r="G118" s="2"/>
      <c r="H118" s="20"/>
      <c r="I118" s="21" t="str">
        <f t="shared" si="10"/>
        <v/>
      </c>
      <c r="J118" s="17" t="str">
        <f t="shared" si="11"/>
        <v/>
      </c>
      <c r="K118" s="21" t="str">
        <f t="shared" si="12"/>
        <v/>
      </c>
      <c r="L118" s="21" t="str">
        <f t="shared" si="8"/>
        <v/>
      </c>
      <c r="O118" s="2"/>
    </row>
    <row r="119" spans="2:15" x14ac:dyDescent="0.25">
      <c r="B119" s="23">
        <f t="shared" si="14"/>
        <v>2110</v>
      </c>
      <c r="C119" s="2"/>
      <c r="E119" s="23">
        <f t="shared" si="15"/>
        <v>2110</v>
      </c>
      <c r="F119" s="2"/>
      <c r="G119" s="2"/>
      <c r="H119" s="20"/>
      <c r="I119" s="21" t="str">
        <f t="shared" si="10"/>
        <v/>
      </c>
      <c r="J119" s="17" t="str">
        <f t="shared" si="11"/>
        <v/>
      </c>
      <c r="K119" s="21" t="str">
        <f t="shared" si="12"/>
        <v/>
      </c>
      <c r="L119" s="21" t="str">
        <f t="shared" si="8"/>
        <v/>
      </c>
      <c r="O119" s="2"/>
    </row>
    <row r="120" spans="2:15" x14ac:dyDescent="0.25">
      <c r="B120" s="23">
        <f t="shared" si="14"/>
        <v>2111</v>
      </c>
      <c r="C120" s="2"/>
      <c r="E120" s="23">
        <f t="shared" si="15"/>
        <v>2111</v>
      </c>
      <c r="F120" s="2"/>
      <c r="G120" s="2"/>
      <c r="H120" s="20"/>
      <c r="I120" s="21" t="str">
        <f t="shared" si="10"/>
        <v/>
      </c>
      <c r="J120" s="17" t="str">
        <f t="shared" si="11"/>
        <v/>
      </c>
      <c r="K120" s="21" t="str">
        <f t="shared" si="12"/>
        <v/>
      </c>
      <c r="L120" s="21" t="str">
        <f t="shared" si="8"/>
        <v/>
      </c>
      <c r="O120" s="2"/>
    </row>
    <row r="121" spans="2:15" x14ac:dyDescent="0.25">
      <c r="B121" s="23">
        <f t="shared" si="14"/>
        <v>2112</v>
      </c>
      <c r="C121" s="2"/>
      <c r="E121" s="23">
        <f t="shared" si="15"/>
        <v>2112</v>
      </c>
      <c r="F121" s="2"/>
      <c r="G121" s="2"/>
      <c r="H121" s="20"/>
      <c r="I121" s="21" t="str">
        <f t="shared" si="10"/>
        <v/>
      </c>
      <c r="J121" s="17" t="str">
        <f t="shared" si="11"/>
        <v/>
      </c>
      <c r="K121" s="21" t="str">
        <f t="shared" si="12"/>
        <v/>
      </c>
      <c r="L121" s="21" t="str">
        <f t="shared" ref="L121:L144" si="16" xml:space="preserve"> IF($E121&gt;=$F$18,IF($E121&lt;=$F$19,IF(SUM($F121:$G121)/((1+$C$10)^($E121-$F$18))&lt;0,SUM($F121:$G121)/((1+$C$10)^($E121-$F$18)),""),""),"")</f>
        <v/>
      </c>
      <c r="O121" s="2"/>
    </row>
    <row r="122" spans="2:15" x14ac:dyDescent="0.25">
      <c r="B122" s="23">
        <f t="shared" si="14"/>
        <v>2113</v>
      </c>
      <c r="C122" s="2"/>
      <c r="E122" s="23">
        <f t="shared" si="15"/>
        <v>2113</v>
      </c>
      <c r="F122" s="2"/>
      <c r="G122" s="2"/>
      <c r="H122" s="20"/>
      <c r="I122" s="21" t="str">
        <f t="shared" si="10"/>
        <v/>
      </c>
      <c r="J122" s="17" t="str">
        <f t="shared" si="11"/>
        <v/>
      </c>
      <c r="K122" s="21" t="str">
        <f t="shared" si="12"/>
        <v/>
      </c>
      <c r="L122" s="21" t="str">
        <f t="shared" si="16"/>
        <v/>
      </c>
      <c r="O122" s="2"/>
    </row>
    <row r="123" spans="2:15" x14ac:dyDescent="0.25">
      <c r="B123" s="23">
        <f t="shared" si="14"/>
        <v>2114</v>
      </c>
      <c r="C123" s="2"/>
      <c r="E123" s="23">
        <f t="shared" si="15"/>
        <v>2114</v>
      </c>
      <c r="F123" s="2"/>
      <c r="G123" s="2"/>
      <c r="H123" s="20"/>
      <c r="I123" s="21" t="str">
        <f t="shared" si="10"/>
        <v/>
      </c>
      <c r="J123" s="17" t="str">
        <f t="shared" si="11"/>
        <v/>
      </c>
      <c r="K123" s="21" t="str">
        <f t="shared" si="12"/>
        <v/>
      </c>
      <c r="L123" s="21" t="str">
        <f t="shared" si="16"/>
        <v/>
      </c>
      <c r="O123" s="2"/>
    </row>
    <row r="124" spans="2:15" x14ac:dyDescent="0.25">
      <c r="B124" s="23">
        <f t="shared" si="14"/>
        <v>2115</v>
      </c>
      <c r="C124" s="2"/>
      <c r="E124" s="23">
        <f t="shared" si="15"/>
        <v>2115</v>
      </c>
      <c r="F124" s="2"/>
      <c r="G124" s="2"/>
      <c r="H124" s="20"/>
      <c r="I124" s="21" t="str">
        <f t="shared" si="10"/>
        <v/>
      </c>
      <c r="J124" s="17" t="str">
        <f t="shared" si="11"/>
        <v/>
      </c>
      <c r="K124" s="21" t="str">
        <f t="shared" si="12"/>
        <v/>
      </c>
      <c r="L124" s="21" t="str">
        <f t="shared" si="16"/>
        <v/>
      </c>
      <c r="O124" s="2"/>
    </row>
    <row r="125" spans="2:15" x14ac:dyDescent="0.25">
      <c r="B125" s="23">
        <f t="shared" si="14"/>
        <v>2116</v>
      </c>
      <c r="C125" s="2"/>
      <c r="E125" s="23">
        <f t="shared" si="15"/>
        <v>2116</v>
      </c>
      <c r="F125" s="2"/>
      <c r="G125" s="2"/>
      <c r="I125" s="21" t="str">
        <f t="shared" si="10"/>
        <v/>
      </c>
      <c r="J125" s="17" t="str">
        <f t="shared" si="11"/>
        <v/>
      </c>
      <c r="K125" s="21" t="str">
        <f t="shared" si="12"/>
        <v/>
      </c>
      <c r="L125" s="21" t="str">
        <f t="shared" si="16"/>
        <v/>
      </c>
      <c r="O125" s="2"/>
    </row>
    <row r="126" spans="2:15" x14ac:dyDescent="0.25">
      <c r="B126" s="23">
        <f t="shared" si="14"/>
        <v>2117</v>
      </c>
      <c r="C126" s="2"/>
      <c r="E126" s="23">
        <f t="shared" si="15"/>
        <v>2117</v>
      </c>
      <c r="F126" s="2"/>
      <c r="G126" s="2"/>
      <c r="I126" s="21" t="str">
        <f t="shared" si="10"/>
        <v/>
      </c>
      <c r="J126" s="17" t="str">
        <f t="shared" si="11"/>
        <v/>
      </c>
      <c r="K126" s="21" t="str">
        <f t="shared" si="12"/>
        <v/>
      </c>
      <c r="L126" s="21" t="str">
        <f t="shared" si="16"/>
        <v/>
      </c>
      <c r="O126" s="2"/>
    </row>
    <row r="127" spans="2:15" x14ac:dyDescent="0.25">
      <c r="B127" s="23">
        <f t="shared" si="14"/>
        <v>2118</v>
      </c>
      <c r="C127" s="2"/>
      <c r="E127" s="23">
        <f t="shared" si="15"/>
        <v>2118</v>
      </c>
      <c r="F127" s="2"/>
      <c r="G127" s="2"/>
      <c r="I127" s="21" t="str">
        <f t="shared" si="10"/>
        <v/>
      </c>
      <c r="J127" s="17" t="str">
        <f t="shared" si="11"/>
        <v/>
      </c>
      <c r="K127" s="21" t="str">
        <f t="shared" si="12"/>
        <v/>
      </c>
      <c r="L127" s="21" t="str">
        <f t="shared" si="16"/>
        <v/>
      </c>
      <c r="O127" s="2"/>
    </row>
    <row r="128" spans="2:15" x14ac:dyDescent="0.25">
      <c r="B128" s="23">
        <f t="shared" si="14"/>
        <v>2119</v>
      </c>
      <c r="C128" s="2"/>
      <c r="E128" s="23">
        <f t="shared" si="15"/>
        <v>2119</v>
      </c>
      <c r="F128" s="2"/>
      <c r="G128" s="2"/>
      <c r="I128" s="21" t="str">
        <f t="shared" si="10"/>
        <v/>
      </c>
      <c r="J128" s="17" t="str">
        <f t="shared" si="11"/>
        <v/>
      </c>
      <c r="K128" s="21" t="str">
        <f t="shared" si="12"/>
        <v/>
      </c>
      <c r="L128" s="21" t="str">
        <f t="shared" si="16"/>
        <v/>
      </c>
      <c r="O128" s="2"/>
    </row>
    <row r="129" spans="2:15" x14ac:dyDescent="0.25">
      <c r="B129" s="23">
        <f t="shared" si="14"/>
        <v>2120</v>
      </c>
      <c r="C129" s="2"/>
      <c r="E129" s="23">
        <f t="shared" si="15"/>
        <v>2120</v>
      </c>
      <c r="F129" s="2"/>
      <c r="G129" s="2"/>
      <c r="I129" s="21" t="str">
        <f t="shared" si="10"/>
        <v/>
      </c>
      <c r="J129" s="17" t="str">
        <f t="shared" si="11"/>
        <v/>
      </c>
      <c r="K129" s="21" t="str">
        <f t="shared" si="12"/>
        <v/>
      </c>
      <c r="L129" s="21" t="str">
        <f t="shared" si="16"/>
        <v/>
      </c>
      <c r="O129" s="2"/>
    </row>
    <row r="130" spans="2:15" x14ac:dyDescent="0.25">
      <c r="B130" s="23">
        <f t="shared" si="14"/>
        <v>2121</v>
      </c>
      <c r="C130" s="2"/>
      <c r="E130" s="23">
        <f t="shared" si="15"/>
        <v>2121</v>
      </c>
      <c r="F130" s="2"/>
      <c r="G130" s="2"/>
      <c r="I130" s="21" t="str">
        <f t="shared" si="10"/>
        <v/>
      </c>
      <c r="J130" s="17" t="str">
        <f t="shared" si="11"/>
        <v/>
      </c>
      <c r="K130" s="21" t="str">
        <f t="shared" si="12"/>
        <v/>
      </c>
      <c r="L130" s="21" t="str">
        <f t="shared" si="16"/>
        <v/>
      </c>
      <c r="O130" s="2"/>
    </row>
    <row r="131" spans="2:15" x14ac:dyDescent="0.25">
      <c r="B131" s="23">
        <f t="shared" si="14"/>
        <v>2122</v>
      </c>
      <c r="C131" s="2"/>
      <c r="E131" s="23">
        <f t="shared" si="15"/>
        <v>2122</v>
      </c>
      <c r="F131" s="2"/>
      <c r="G131" s="2"/>
      <c r="I131" s="21" t="str">
        <f t="shared" si="10"/>
        <v/>
      </c>
      <c r="J131" s="17" t="str">
        <f t="shared" si="11"/>
        <v/>
      </c>
      <c r="K131" s="21" t="str">
        <f t="shared" si="12"/>
        <v/>
      </c>
      <c r="L131" s="21" t="str">
        <f t="shared" si="16"/>
        <v/>
      </c>
      <c r="O131" s="2"/>
    </row>
    <row r="132" spans="2:15" x14ac:dyDescent="0.25">
      <c r="B132" s="23">
        <f t="shared" si="14"/>
        <v>2123</v>
      </c>
      <c r="C132" s="2"/>
      <c r="E132" s="23">
        <f t="shared" si="15"/>
        <v>2123</v>
      </c>
      <c r="F132" s="2"/>
      <c r="G132" s="2"/>
      <c r="I132" s="21" t="str">
        <f t="shared" si="10"/>
        <v/>
      </c>
      <c r="J132" s="17" t="str">
        <f t="shared" si="11"/>
        <v/>
      </c>
      <c r="K132" s="21" t="str">
        <f t="shared" si="12"/>
        <v/>
      </c>
      <c r="L132" s="21" t="str">
        <f t="shared" si="16"/>
        <v/>
      </c>
      <c r="O132" s="2"/>
    </row>
    <row r="133" spans="2:15" x14ac:dyDescent="0.25">
      <c r="B133" s="23">
        <f t="shared" si="14"/>
        <v>2124</v>
      </c>
      <c r="C133" s="2"/>
      <c r="E133" s="23">
        <f t="shared" si="15"/>
        <v>2124</v>
      </c>
      <c r="F133" s="2"/>
      <c r="G133" s="2"/>
      <c r="I133" s="21" t="str">
        <f t="shared" si="10"/>
        <v/>
      </c>
      <c r="J133" s="17" t="str">
        <f t="shared" si="11"/>
        <v/>
      </c>
      <c r="K133" s="21" t="str">
        <f t="shared" si="12"/>
        <v/>
      </c>
      <c r="L133" s="21" t="str">
        <f t="shared" si="16"/>
        <v/>
      </c>
      <c r="O133" s="2"/>
    </row>
    <row r="134" spans="2:15" x14ac:dyDescent="0.25">
      <c r="B134" s="23">
        <f t="shared" si="14"/>
        <v>2125</v>
      </c>
      <c r="C134" s="2"/>
      <c r="E134" s="23">
        <f t="shared" si="15"/>
        <v>2125</v>
      </c>
      <c r="F134" s="2"/>
      <c r="G134" s="2"/>
      <c r="I134" s="21" t="str">
        <f t="shared" si="10"/>
        <v/>
      </c>
      <c r="J134" s="17" t="str">
        <f t="shared" si="11"/>
        <v/>
      </c>
      <c r="K134" s="21" t="str">
        <f t="shared" si="12"/>
        <v/>
      </c>
      <c r="L134" s="21" t="str">
        <f t="shared" si="16"/>
        <v/>
      </c>
      <c r="O134" s="2"/>
    </row>
    <row r="135" spans="2:15" x14ac:dyDescent="0.25">
      <c r="B135" s="23">
        <f t="shared" si="14"/>
        <v>2126</v>
      </c>
      <c r="C135" s="2"/>
      <c r="E135" s="23">
        <f t="shared" si="15"/>
        <v>2126</v>
      </c>
      <c r="F135" s="2"/>
      <c r="G135" s="2"/>
      <c r="I135" s="21" t="str">
        <f t="shared" si="10"/>
        <v/>
      </c>
      <c r="J135" s="17" t="str">
        <f t="shared" si="11"/>
        <v/>
      </c>
      <c r="K135" s="21" t="str">
        <f t="shared" si="12"/>
        <v/>
      </c>
      <c r="L135" s="21" t="str">
        <f t="shared" si="16"/>
        <v/>
      </c>
      <c r="O135" s="2"/>
    </row>
    <row r="136" spans="2:15" x14ac:dyDescent="0.25">
      <c r="B136" s="23">
        <f t="shared" si="14"/>
        <v>2127</v>
      </c>
      <c r="C136" s="2"/>
      <c r="E136" s="23">
        <f t="shared" si="15"/>
        <v>2127</v>
      </c>
      <c r="F136" s="2"/>
      <c r="G136" s="2"/>
      <c r="I136" s="21" t="str">
        <f t="shared" si="10"/>
        <v/>
      </c>
      <c r="J136" s="17" t="str">
        <f t="shared" si="11"/>
        <v/>
      </c>
      <c r="K136" s="21" t="str">
        <f t="shared" si="12"/>
        <v/>
      </c>
      <c r="L136" s="21" t="str">
        <f t="shared" si="16"/>
        <v/>
      </c>
      <c r="O136" s="2"/>
    </row>
    <row r="137" spans="2:15" x14ac:dyDescent="0.25">
      <c r="B137" s="23">
        <f t="shared" si="14"/>
        <v>2128</v>
      </c>
      <c r="C137" s="2"/>
      <c r="E137" s="23">
        <f t="shared" si="15"/>
        <v>2128</v>
      </c>
      <c r="F137" s="2"/>
      <c r="G137" s="2"/>
      <c r="I137" s="21" t="str">
        <f t="shared" si="10"/>
        <v/>
      </c>
      <c r="J137" s="17" t="str">
        <f t="shared" si="11"/>
        <v/>
      </c>
      <c r="K137" s="21" t="str">
        <f t="shared" si="12"/>
        <v/>
      </c>
      <c r="L137" s="21" t="str">
        <f t="shared" si="16"/>
        <v/>
      </c>
      <c r="O137" s="2"/>
    </row>
    <row r="138" spans="2:15" x14ac:dyDescent="0.25">
      <c r="B138" s="23">
        <f t="shared" si="14"/>
        <v>2129</v>
      </c>
      <c r="C138" s="2"/>
      <c r="E138" s="23">
        <f t="shared" si="15"/>
        <v>2129</v>
      </c>
      <c r="F138" s="2"/>
      <c r="G138" s="2"/>
      <c r="I138" s="21" t="str">
        <f t="shared" si="10"/>
        <v/>
      </c>
      <c r="J138" s="17" t="str">
        <f t="shared" si="11"/>
        <v/>
      </c>
      <c r="K138" s="21" t="str">
        <f t="shared" si="12"/>
        <v/>
      </c>
      <c r="L138" s="21" t="str">
        <f t="shared" si="16"/>
        <v/>
      </c>
      <c r="O138" s="2"/>
    </row>
    <row r="139" spans="2:15" x14ac:dyDescent="0.25">
      <c r="B139" s="23">
        <f t="shared" si="14"/>
        <v>2130</v>
      </c>
      <c r="C139" s="2"/>
      <c r="E139" s="23">
        <f t="shared" si="15"/>
        <v>2130</v>
      </c>
      <c r="F139" s="2"/>
      <c r="G139" s="2"/>
      <c r="I139" s="21" t="str">
        <f t="shared" si="10"/>
        <v/>
      </c>
      <c r="J139" s="17" t="str">
        <f t="shared" si="11"/>
        <v/>
      </c>
      <c r="K139" s="21" t="str">
        <f t="shared" si="12"/>
        <v/>
      </c>
      <c r="L139" s="21" t="str">
        <f t="shared" si="16"/>
        <v/>
      </c>
      <c r="O139" s="2"/>
    </row>
    <row r="140" spans="2:15" x14ac:dyDescent="0.25">
      <c r="B140" s="23">
        <f t="shared" si="14"/>
        <v>2131</v>
      </c>
      <c r="C140" s="2"/>
      <c r="E140" s="23">
        <f t="shared" si="15"/>
        <v>2131</v>
      </c>
      <c r="F140" s="2"/>
      <c r="G140" s="2"/>
      <c r="I140" s="21" t="str">
        <f t="shared" si="10"/>
        <v/>
      </c>
      <c r="J140" s="17" t="str">
        <f t="shared" si="11"/>
        <v/>
      </c>
      <c r="K140" s="21" t="str">
        <f t="shared" si="12"/>
        <v/>
      </c>
      <c r="L140" s="21" t="str">
        <f t="shared" si="16"/>
        <v/>
      </c>
      <c r="O140" s="2"/>
    </row>
    <row r="141" spans="2:15" x14ac:dyDescent="0.25">
      <c r="B141" s="23">
        <f t="shared" si="14"/>
        <v>2132</v>
      </c>
      <c r="C141" s="2"/>
      <c r="E141" s="23">
        <f t="shared" si="15"/>
        <v>2132</v>
      </c>
      <c r="F141" s="2"/>
      <c r="G141" s="2"/>
      <c r="I141" s="21" t="str">
        <f t="shared" si="10"/>
        <v/>
      </c>
      <c r="J141" s="17" t="str">
        <f t="shared" si="11"/>
        <v/>
      </c>
      <c r="K141" s="21" t="str">
        <f t="shared" si="12"/>
        <v/>
      </c>
      <c r="L141" s="21" t="str">
        <f t="shared" si="16"/>
        <v/>
      </c>
      <c r="O141" s="2"/>
    </row>
    <row r="142" spans="2:15" x14ac:dyDescent="0.25">
      <c r="B142" s="23">
        <f t="shared" si="14"/>
        <v>2133</v>
      </c>
      <c r="C142" s="2"/>
      <c r="E142" s="23">
        <f t="shared" si="15"/>
        <v>2133</v>
      </c>
      <c r="F142" s="2"/>
      <c r="G142" s="2"/>
      <c r="I142" s="21" t="str">
        <f t="shared" si="10"/>
        <v/>
      </c>
      <c r="J142" s="17" t="str">
        <f t="shared" si="11"/>
        <v/>
      </c>
      <c r="K142" s="21" t="str">
        <f t="shared" si="12"/>
        <v/>
      </c>
      <c r="L142" s="21" t="str">
        <f t="shared" si="16"/>
        <v/>
      </c>
      <c r="O142" s="2"/>
    </row>
    <row r="143" spans="2:15" x14ac:dyDescent="0.25">
      <c r="B143" s="23">
        <f t="shared" si="14"/>
        <v>2134</v>
      </c>
      <c r="C143" s="2"/>
      <c r="E143" s="23">
        <f t="shared" si="15"/>
        <v>2134</v>
      </c>
      <c r="F143" s="2"/>
      <c r="G143" s="2"/>
      <c r="I143" s="21" t="str">
        <f t="shared" si="10"/>
        <v/>
      </c>
      <c r="J143" s="17" t="str">
        <f t="shared" si="11"/>
        <v/>
      </c>
      <c r="K143" s="21" t="str">
        <f t="shared" si="12"/>
        <v/>
      </c>
      <c r="L143" s="21" t="str">
        <f t="shared" si="16"/>
        <v/>
      </c>
      <c r="O143" s="2"/>
    </row>
    <row r="144" spans="2:15" x14ac:dyDescent="0.25">
      <c r="B144" s="23">
        <f t="shared" si="14"/>
        <v>2135</v>
      </c>
      <c r="C144" s="2"/>
      <c r="E144" s="23">
        <f t="shared" si="15"/>
        <v>2135</v>
      </c>
      <c r="F144" s="2"/>
      <c r="G144" s="2"/>
      <c r="I144" s="21" t="str">
        <f t="shared" si="10"/>
        <v/>
      </c>
      <c r="J144" s="17" t="str">
        <f t="shared" si="11"/>
        <v/>
      </c>
      <c r="K144" s="21" t="str">
        <f t="shared" si="12"/>
        <v/>
      </c>
      <c r="L144" s="21" t="str">
        <f t="shared" si="16"/>
        <v/>
      </c>
      <c r="O144" s="2"/>
    </row>
    <row r="145" spans="9:12" x14ac:dyDescent="0.25">
      <c r="I145" s="21"/>
      <c r="J145" s="21"/>
      <c r="K145" s="21"/>
      <c r="L145" s="21"/>
    </row>
    <row r="146" spans="9:12" x14ac:dyDescent="0.25">
      <c r="I146" s="21"/>
      <c r="J146" s="21"/>
      <c r="K146" s="21"/>
      <c r="L146" s="21"/>
    </row>
  </sheetData>
  <sheetProtection selectLockedCells="1"/>
  <conditionalFormatting sqref="C21 C25:C144 F25:G144">
    <cfRule type="cellIs" dxfId="24" priority="3" stopIfTrue="1" operator="greaterThan">
      <formula>0</formula>
    </cfRule>
  </conditionalFormatting>
  <conditionalFormatting sqref="O89:O144">
    <cfRule type="cellIs" dxfId="23" priority="2" stopIfTrue="1" operator="greaterThan">
      <formula>0</formula>
    </cfRule>
  </conditionalFormatting>
  <conditionalFormatting sqref="O25:O88">
    <cfRule type="cellIs" dxfId="22" priority="1" stopIfTrue="1" operator="greaterThan">
      <formula>0</formula>
    </cfRule>
  </conditionalFormatting>
  <dataValidations count="4"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  <dataValidation type="decimal" errorStyle="warning" operator="lessThan" allowBlank="1" showErrorMessage="1" errorTitle="Fejlindtastning" error="En betaling skal indtastes som negativ" sqref="C21 C25:C144 F25:G144 O25:O144">
      <formula1>0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6"/>
  <sheetViews>
    <sheetView zoomScale="70" zoomScaleNormal="70" workbookViewId="0">
      <selection activeCell="V48" sqref="V48"/>
    </sheetView>
  </sheetViews>
  <sheetFormatPr defaultRowHeight="15" x14ac:dyDescent="0.25"/>
  <cols>
    <col min="1" max="1" width="9.140625" style="4"/>
    <col min="2" max="2" width="70.7109375" style="4" customWidth="1"/>
    <col min="3" max="3" width="25" style="4" customWidth="1"/>
    <col min="4" max="4" width="8.140625" style="4" customWidth="1"/>
    <col min="5" max="5" width="43.5703125" style="4" customWidth="1"/>
    <col min="6" max="6" width="29" style="4" customWidth="1"/>
    <col min="7" max="7" width="26" style="4" customWidth="1"/>
    <col min="8" max="8" width="19.85546875" style="4" hidden="1" customWidth="1"/>
    <col min="9" max="9" width="43.28515625" style="4" hidden="1" customWidth="1"/>
    <col min="10" max="10" width="45.28515625" style="4" hidden="1" customWidth="1"/>
    <col min="11" max="11" width="54.28515625" style="4" hidden="1" customWidth="1"/>
    <col min="12" max="12" width="43.42578125" style="4" hidden="1" customWidth="1"/>
    <col min="13" max="14" width="0" style="4" hidden="1" customWidth="1"/>
    <col min="15" max="15" width="28.7109375" style="4" customWidth="1"/>
    <col min="16" max="16384" width="9.140625" style="4"/>
  </cols>
  <sheetData>
    <row r="2" spans="1:15" x14ac:dyDescent="0.25">
      <c r="B2" s="5" t="s">
        <v>3</v>
      </c>
      <c r="C2" s="6"/>
      <c r="D2" s="6"/>
      <c r="E2" s="6"/>
      <c r="F2" s="6"/>
      <c r="G2" s="7"/>
      <c r="O2" s="7"/>
    </row>
    <row r="3" spans="1:15" x14ac:dyDescent="0.25">
      <c r="B3" s="6" t="s">
        <v>15</v>
      </c>
      <c r="C3" s="6"/>
      <c r="D3" s="6"/>
      <c r="E3" s="6"/>
      <c r="F3" s="6"/>
      <c r="G3" s="6"/>
      <c r="O3" s="6"/>
    </row>
    <row r="4" spans="1:15" x14ac:dyDescent="0.25">
      <c r="B4" s="6" t="s">
        <v>16</v>
      </c>
      <c r="C4" s="6"/>
      <c r="D4" s="6"/>
      <c r="E4" s="6"/>
      <c r="F4" s="6"/>
      <c r="G4" s="6"/>
      <c r="O4" s="6"/>
    </row>
    <row r="5" spans="1:15" x14ac:dyDescent="0.25">
      <c r="A5" s="8"/>
      <c r="B5" s="6" t="s">
        <v>17</v>
      </c>
      <c r="C5" s="6"/>
      <c r="D5" s="6"/>
      <c r="E5" s="6"/>
      <c r="F5" s="6"/>
      <c r="G5" s="6"/>
      <c r="O5" s="6"/>
    </row>
    <row r="6" spans="1:15" x14ac:dyDescent="0.25">
      <c r="A6" s="8"/>
      <c r="B6" s="6"/>
      <c r="C6" s="6"/>
      <c r="D6" s="6"/>
      <c r="E6" s="6"/>
      <c r="F6" s="6"/>
      <c r="G6" s="6"/>
      <c r="O6" s="6"/>
    </row>
    <row r="7" spans="1:15" x14ac:dyDescent="0.25">
      <c r="A7" s="8"/>
    </row>
    <row r="8" spans="1:15" ht="18.75" x14ac:dyDescent="0.3">
      <c r="A8" s="8"/>
      <c r="B8" s="9" t="s">
        <v>1</v>
      </c>
      <c r="C8" s="8"/>
      <c r="D8" s="8"/>
      <c r="E8" s="10" t="s">
        <v>2</v>
      </c>
      <c r="F8" s="11"/>
      <c r="G8" s="12"/>
      <c r="H8" s="13"/>
    </row>
    <row r="9" spans="1:15" ht="15.75" thickBot="1" x14ac:dyDescent="0.3">
      <c r="F9" s="14"/>
    </row>
    <row r="10" spans="1:15" ht="33" customHeight="1" thickBot="1" x14ac:dyDescent="0.3">
      <c r="B10" s="15" t="s">
        <v>5</v>
      </c>
      <c r="C10" s="1">
        <v>3.5000000000000003E-2</v>
      </c>
      <c r="E10" s="25" t="s">
        <v>10</v>
      </c>
      <c r="F10" s="24">
        <f>IF(SUM($C$21:$C$144)&lt;0,($M$24*SUM($K$25:$K$144)/(1-(1+$M$24)^(-($C$19-$C$18+1)))),"")</f>
        <v>-1430103.3614992639</v>
      </c>
    </row>
    <row r="11" spans="1:15" ht="35.25" customHeight="1" thickBot="1" x14ac:dyDescent="0.3">
      <c r="E11" s="25" t="s">
        <v>11</v>
      </c>
      <c r="F11" s="24">
        <f>IF(SUM($F$25:$G$144)&lt;0,($C$10*SUM($L$25:$L$144)/(1-(1+$C$10)^(-($F$19-$F$18+1)))),"")</f>
        <v>-408440.2567376513</v>
      </c>
    </row>
    <row r="13" spans="1:15" x14ac:dyDescent="0.25">
      <c r="E13" s="13" t="s">
        <v>4</v>
      </c>
      <c r="F13" s="13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5" ht="18.75" x14ac:dyDescent="0.3">
      <c r="B16" s="9" t="s">
        <v>0</v>
      </c>
      <c r="E16" s="9" t="s">
        <v>12</v>
      </c>
      <c r="J16" s="16"/>
    </row>
    <row r="17" spans="2:15" ht="15.75" thickBot="1" x14ac:dyDescent="0.3">
      <c r="J17" s="16"/>
    </row>
    <row r="18" spans="2:15" ht="15.75" thickBot="1" x14ac:dyDescent="0.3">
      <c r="B18" s="15" t="s">
        <v>6</v>
      </c>
      <c r="C18" s="3">
        <v>2016</v>
      </c>
      <c r="E18" s="15" t="s">
        <v>6</v>
      </c>
      <c r="F18" s="3">
        <v>2016</v>
      </c>
      <c r="J18" s="16"/>
      <c r="L18" s="17" t="str">
        <f xml:space="preserve"> IF($E18&gt;=$F$18,IF($E18&lt;=$F$19,SUM($F18:$G18),""),"")</f>
        <v/>
      </c>
    </row>
    <row r="19" spans="2:15" ht="15.75" thickBot="1" x14ac:dyDescent="0.3">
      <c r="B19" s="15" t="s">
        <v>7</v>
      </c>
      <c r="C19" s="3">
        <v>2090</v>
      </c>
      <c r="D19" s="14"/>
      <c r="E19" s="15" t="s">
        <v>7</v>
      </c>
      <c r="F19" s="3">
        <v>2079</v>
      </c>
      <c r="I19" s="16"/>
      <c r="J19" s="16"/>
      <c r="L19" s="17" t="str">
        <f xml:space="preserve"> IF($E19&gt;=$F$18,IF($E19&lt;=$F$19,SUM($F19:$G19),""),"")</f>
        <v/>
      </c>
    </row>
    <row r="20" spans="2:15" ht="15.75" thickBot="1" x14ac:dyDescent="0.3">
      <c r="B20" s="8"/>
      <c r="D20" s="14"/>
      <c r="E20" s="8"/>
      <c r="F20" s="8"/>
      <c r="I20" s="16"/>
      <c r="J20" s="16"/>
    </row>
    <row r="21" spans="2:15" ht="15.75" thickBot="1" x14ac:dyDescent="0.3">
      <c r="B21" s="15" t="s">
        <v>20</v>
      </c>
      <c r="C21" s="2">
        <v>-31500000</v>
      </c>
      <c r="D21" s="14"/>
      <c r="E21" s="8"/>
      <c r="F21" s="8"/>
      <c r="I21" s="16"/>
      <c r="J21" s="16"/>
    </row>
    <row r="22" spans="2:15" x14ac:dyDescent="0.25">
      <c r="B22" s="8"/>
      <c r="D22" s="14"/>
      <c r="E22" s="8"/>
      <c r="F22" s="8"/>
      <c r="I22" s="16"/>
      <c r="J22" s="16"/>
    </row>
    <row r="23" spans="2:15" ht="15.75" thickBot="1" x14ac:dyDescent="0.3"/>
    <row r="24" spans="2:15" ht="47.25" customHeight="1" thickBot="1" x14ac:dyDescent="0.3">
      <c r="B24" s="15" t="s">
        <v>18</v>
      </c>
      <c r="C24" s="18" t="s">
        <v>22</v>
      </c>
      <c r="D24" s="26"/>
      <c r="E24" s="25" t="s">
        <v>19</v>
      </c>
      <c r="F24" s="18" t="s">
        <v>23</v>
      </c>
      <c r="G24" s="18" t="s">
        <v>24</v>
      </c>
      <c r="I24" s="4" t="s">
        <v>14</v>
      </c>
      <c r="J24" s="4" t="s">
        <v>13</v>
      </c>
      <c r="K24" s="19" t="s">
        <v>8</v>
      </c>
      <c r="L24" s="19" t="s">
        <v>9</v>
      </c>
      <c r="M24" s="27">
        <v>3.5000000000000003E-2</v>
      </c>
      <c r="N24" s="4" t="s">
        <v>21</v>
      </c>
      <c r="O24" s="18" t="s">
        <v>25</v>
      </c>
    </row>
    <row r="25" spans="2:15" x14ac:dyDescent="0.25">
      <c r="B25" s="22">
        <v>2016</v>
      </c>
      <c r="C25" s="2">
        <v>-157500</v>
      </c>
      <c r="E25" s="22">
        <v>2016</v>
      </c>
      <c r="F25" s="2">
        <v>-500257.1910957201</v>
      </c>
      <c r="G25" s="2">
        <v>-50000</v>
      </c>
      <c r="H25" s="20"/>
      <c r="I25" s="21">
        <f xml:space="preserve"> IF($B25=$C$18,$C$21,"")</f>
        <v>-31500000</v>
      </c>
      <c r="J25" s="17">
        <f xml:space="preserve"> IF($B25&gt;=$C$18,IF($B25&lt;=$C$19,$C25,""),"")</f>
        <v>-157500</v>
      </c>
      <c r="K25" s="21">
        <f xml:space="preserve"> IF(SUM($I25:$J25)/((1+$C$10)^($B25-$C$18))&lt;0,SUM($I25:$J25)/((1+$C$10)^($B25-$C$18)),"")</f>
        <v>-31657500</v>
      </c>
      <c r="L25" s="21">
        <f t="shared" ref="L25:L56" si="0" xml:space="preserve"> IF($E25&gt;=$F$18,IF($E25&lt;=$F$19,IF(SUM($F25:$G25)/((1+$C$10)^($E25-$F$18))&lt;0,SUM($F25:$G25)/((1+$C$10)^($E25-$F$18)),""),""),"")</f>
        <v>-550257.19109572005</v>
      </c>
      <c r="O25" s="2">
        <f>SUM(F25:G25)</f>
        <v>-550257.19109572005</v>
      </c>
    </row>
    <row r="26" spans="2:15" x14ac:dyDescent="0.25">
      <c r="B26" s="23">
        <f>B25+1</f>
        <v>2017</v>
      </c>
      <c r="C26" s="2">
        <v>-159862.49999999997</v>
      </c>
      <c r="E26" s="23">
        <f t="shared" ref="E26:E89" si="1">E25+1</f>
        <v>2017</v>
      </c>
      <c r="F26" s="2">
        <v>-500257.1910957201</v>
      </c>
      <c r="G26" s="2">
        <f>G25*1.015</f>
        <v>-50749.999999999993</v>
      </c>
      <c r="H26" s="20"/>
      <c r="I26" s="21" t="str">
        <f t="shared" ref="I26:I89" si="2" xml:space="preserve"> IF($B26=$C$18,$C$21,"")</f>
        <v/>
      </c>
      <c r="J26" s="17">
        <f t="shared" ref="J26:J89" si="3" xml:space="preserve"> IF($B26&gt;=$C$18,IF($B26&lt;=$C$19,$C26,""),"")</f>
        <v>-159862.49999999997</v>
      </c>
      <c r="K26" s="21">
        <f t="shared" ref="K26:K89" si="4" xml:space="preserve"> IF(SUM($I26:$J26)/((1+$C$10)^($B26-$C$18))&lt;0,SUM($I26:$J26)/((1+$C$10)^($B26-$C$18)),"")</f>
        <v>-154456.52173913043</v>
      </c>
      <c r="L26" s="21">
        <f t="shared" si="0"/>
        <v>-532374.0976770242</v>
      </c>
      <c r="O26" s="2">
        <f t="shared" ref="O26:O88" si="5">SUM(F26:G26)</f>
        <v>-551007.19109572005</v>
      </c>
    </row>
    <row r="27" spans="2:15" x14ac:dyDescent="0.25">
      <c r="B27" s="23">
        <f t="shared" ref="B27:B90" si="6">B26+1</f>
        <v>2018</v>
      </c>
      <c r="C27" s="2">
        <v>-162260.43749999994</v>
      </c>
      <c r="E27" s="23">
        <f t="shared" si="1"/>
        <v>2018</v>
      </c>
      <c r="F27" s="2">
        <v>-500257.1910957201</v>
      </c>
      <c r="G27" s="2">
        <f t="shared" ref="G27:G88" si="7">G26*1.015</f>
        <v>-51511.249999999985</v>
      </c>
      <c r="H27" s="20"/>
      <c r="I27" s="21" t="str">
        <f t="shared" si="2"/>
        <v/>
      </c>
      <c r="J27" s="17">
        <f t="shared" si="3"/>
        <v>-162260.43749999994</v>
      </c>
      <c r="K27" s="21">
        <f t="shared" si="4"/>
        <v>-151471.85465238392</v>
      </c>
      <c r="L27" s="21">
        <f t="shared" si="0"/>
        <v>-515081.74388734403</v>
      </c>
      <c r="O27" s="2">
        <f t="shared" si="5"/>
        <v>-551768.44109572005</v>
      </c>
    </row>
    <row r="28" spans="2:15" x14ac:dyDescent="0.25">
      <c r="B28" s="23">
        <f t="shared" si="6"/>
        <v>2019</v>
      </c>
      <c r="C28" s="2">
        <v>-164694.34406249993</v>
      </c>
      <c r="E28" s="23">
        <f t="shared" si="1"/>
        <v>2019</v>
      </c>
      <c r="F28" s="2">
        <v>-500257.1910957201</v>
      </c>
      <c r="G28" s="2">
        <f t="shared" si="7"/>
        <v>-52283.918749999983</v>
      </c>
      <c r="H28" s="20"/>
      <c r="I28" s="21" t="str">
        <f t="shared" si="2"/>
        <v/>
      </c>
      <c r="J28" s="17">
        <f t="shared" si="3"/>
        <v>-164694.34406249993</v>
      </c>
      <c r="K28" s="21">
        <f t="shared" si="4"/>
        <v>-148544.8622919514</v>
      </c>
      <c r="L28" s="21">
        <f t="shared" si="0"/>
        <v>-498360.42360706074</v>
      </c>
      <c r="O28" s="2">
        <f t="shared" si="5"/>
        <v>-552541.10984572012</v>
      </c>
    </row>
    <row r="29" spans="2:15" x14ac:dyDescent="0.25">
      <c r="B29" s="23">
        <f t="shared" si="6"/>
        <v>2020</v>
      </c>
      <c r="C29" s="2">
        <v>-167164.75922343743</v>
      </c>
      <c r="E29" s="23">
        <f t="shared" si="1"/>
        <v>2020</v>
      </c>
      <c r="F29" s="2">
        <v>-500257.1910957201</v>
      </c>
      <c r="G29" s="2">
        <f t="shared" si="7"/>
        <v>-53068.177531249974</v>
      </c>
      <c r="H29" s="20"/>
      <c r="I29" s="21" t="str">
        <f t="shared" si="2"/>
        <v/>
      </c>
      <c r="J29" s="17">
        <f t="shared" si="3"/>
        <v>-167164.75922343743</v>
      </c>
      <c r="K29" s="21">
        <f t="shared" si="4"/>
        <v>-145674.43017036779</v>
      </c>
      <c r="L29" s="21">
        <f t="shared" si="0"/>
        <v>-482191.09187842056</v>
      </c>
      <c r="O29" s="2">
        <f t="shared" si="5"/>
        <v>-553325.3686269701</v>
      </c>
    </row>
    <row r="30" spans="2:15" x14ac:dyDescent="0.25">
      <c r="B30" s="23">
        <f t="shared" si="6"/>
        <v>2021</v>
      </c>
      <c r="C30" s="2">
        <v>-169672.23061178898</v>
      </c>
      <c r="E30" s="23">
        <f t="shared" si="1"/>
        <v>2021</v>
      </c>
      <c r="F30" s="2">
        <v>-500257.1910957201</v>
      </c>
      <c r="G30" s="2">
        <f t="shared" si="7"/>
        <v>-53864.20019421872</v>
      </c>
      <c r="H30" s="20"/>
      <c r="I30" s="21" t="str">
        <f t="shared" si="2"/>
        <v/>
      </c>
      <c r="J30" s="17">
        <f t="shared" si="3"/>
        <v>-169672.23061178898</v>
      </c>
      <c r="K30" s="21">
        <f t="shared" si="4"/>
        <v>-142859.46533615779</v>
      </c>
      <c r="L30" s="21">
        <f t="shared" si="0"/>
        <v>-466555.3426484412</v>
      </c>
      <c r="O30" s="2">
        <f t="shared" si="5"/>
        <v>-554121.39128993882</v>
      </c>
    </row>
    <row r="31" spans="2:15" x14ac:dyDescent="0.25">
      <c r="B31" s="23">
        <f t="shared" si="6"/>
        <v>2022</v>
      </c>
      <c r="C31" s="2">
        <v>-172217.3140709658</v>
      </c>
      <c r="E31" s="23">
        <f t="shared" si="1"/>
        <v>2022</v>
      </c>
      <c r="F31" s="2">
        <v>-500257.1910957201</v>
      </c>
      <c r="G31" s="2">
        <f t="shared" si="7"/>
        <v>-54672.163197131995</v>
      </c>
      <c r="H31" s="20"/>
      <c r="I31" s="21" t="str">
        <f t="shared" si="2"/>
        <v/>
      </c>
      <c r="J31" s="17">
        <f t="shared" si="3"/>
        <v>-172217.3140709658</v>
      </c>
      <c r="K31" s="21">
        <f t="shared" si="4"/>
        <v>-140098.89595768129</v>
      </c>
      <c r="L31" s="21">
        <f t="shared" si="0"/>
        <v>-451435.38726252038</v>
      </c>
      <c r="O31" s="2">
        <f t="shared" si="5"/>
        <v>-554929.35429285211</v>
      </c>
    </row>
    <row r="32" spans="2:15" x14ac:dyDescent="0.25">
      <c r="B32" s="23">
        <f t="shared" si="6"/>
        <v>2023</v>
      </c>
      <c r="C32" s="2">
        <v>-174800.57378203026</v>
      </c>
      <c r="E32" s="23">
        <f t="shared" si="1"/>
        <v>2023</v>
      </c>
      <c r="F32" s="2">
        <v>-500257.1910957201</v>
      </c>
      <c r="G32" s="2">
        <f t="shared" si="7"/>
        <v>-55492.245645088966</v>
      </c>
      <c r="H32" s="20"/>
      <c r="I32" s="21" t="str">
        <f t="shared" si="2"/>
        <v/>
      </c>
      <c r="J32" s="17">
        <f t="shared" si="3"/>
        <v>-174800.57378203026</v>
      </c>
      <c r="K32" s="21">
        <f t="shared" si="4"/>
        <v>-137391.67091502078</v>
      </c>
      <c r="L32" s="21">
        <f t="shared" si="0"/>
        <v>-436814.03368339996</v>
      </c>
      <c r="O32" s="2">
        <f t="shared" si="5"/>
        <v>-555749.43674080912</v>
      </c>
    </row>
    <row r="33" spans="2:15" x14ac:dyDescent="0.25">
      <c r="B33" s="23">
        <f t="shared" si="6"/>
        <v>2024</v>
      </c>
      <c r="C33" s="2">
        <v>-177422.5823887607</v>
      </c>
      <c r="E33" s="23">
        <f t="shared" si="1"/>
        <v>2024</v>
      </c>
      <c r="F33" s="2">
        <v>-500257.1910957201</v>
      </c>
      <c r="G33" s="2">
        <f t="shared" si="7"/>
        <v>-56324.629329765296</v>
      </c>
      <c r="H33" s="20"/>
      <c r="I33" s="21" t="str">
        <f t="shared" si="2"/>
        <v/>
      </c>
      <c r="J33" s="17">
        <f t="shared" si="3"/>
        <v>-177422.5823887607</v>
      </c>
      <c r="K33" s="21">
        <f t="shared" si="4"/>
        <v>-134736.75939975469</v>
      </c>
      <c r="L33" s="21">
        <f t="shared" si="0"/>
        <v>-422674.66641099157</v>
      </c>
      <c r="O33" s="2">
        <f t="shared" si="5"/>
        <v>-556581.82042548538</v>
      </c>
    </row>
    <row r="34" spans="2:15" x14ac:dyDescent="0.25">
      <c r="B34" s="23">
        <f t="shared" si="6"/>
        <v>2025</v>
      </c>
      <c r="C34" s="2">
        <v>-180083.9211245921</v>
      </c>
      <c r="E34" s="23">
        <f t="shared" si="1"/>
        <v>2025</v>
      </c>
      <c r="F34" s="2">
        <v>-500257.1910957201</v>
      </c>
      <c r="G34" s="2">
        <f t="shared" si="7"/>
        <v>-57169.498769711769</v>
      </c>
      <c r="H34" s="20"/>
      <c r="I34" s="21" t="str">
        <f t="shared" si="2"/>
        <v/>
      </c>
      <c r="J34" s="17">
        <f t="shared" si="3"/>
        <v>-180083.9211245921</v>
      </c>
      <c r="K34" s="21">
        <f t="shared" si="4"/>
        <v>-132133.15052246477</v>
      </c>
      <c r="L34" s="21">
        <f t="shared" si="0"/>
        <v>-409001.2270794019</v>
      </c>
      <c r="O34" s="2">
        <f t="shared" si="5"/>
        <v>-557426.68986543186</v>
      </c>
    </row>
    <row r="35" spans="2:15" x14ac:dyDescent="0.25">
      <c r="B35" s="23">
        <f t="shared" si="6"/>
        <v>2026</v>
      </c>
      <c r="C35" s="2">
        <v>-182785.17994146096</v>
      </c>
      <c r="E35" s="23">
        <f t="shared" si="1"/>
        <v>2026</v>
      </c>
      <c r="F35" s="2">
        <v>-500257.1910957201</v>
      </c>
      <c r="G35" s="2">
        <f t="shared" si="7"/>
        <v>-58027.04125125744</v>
      </c>
      <c r="H35" s="20"/>
      <c r="I35" s="21" t="str">
        <f t="shared" si="2"/>
        <v/>
      </c>
      <c r="J35" s="17">
        <f t="shared" si="3"/>
        <v>-182785.17994146096</v>
      </c>
      <c r="K35" s="21">
        <f t="shared" si="4"/>
        <v>-129579.85292782774</v>
      </c>
      <c r="L35" s="21">
        <f t="shared" si="0"/>
        <v>-395778.19570829015</v>
      </c>
      <c r="O35" s="2">
        <f t="shared" si="5"/>
        <v>-558284.23234697757</v>
      </c>
    </row>
    <row r="36" spans="2:15" x14ac:dyDescent="0.25">
      <c r="B36" s="23">
        <f t="shared" si="6"/>
        <v>2027</v>
      </c>
      <c r="C36" s="2">
        <v>-185526.95764058284</v>
      </c>
      <c r="E36" s="23">
        <f t="shared" si="1"/>
        <v>2027</v>
      </c>
      <c r="F36" s="2">
        <v>-500257.1910957201</v>
      </c>
      <c r="G36" s="2">
        <f t="shared" si="7"/>
        <v>-58897.446870026295</v>
      </c>
      <c r="H36" s="20"/>
      <c r="I36" s="21" t="str">
        <f t="shared" si="2"/>
        <v/>
      </c>
      <c r="J36" s="17">
        <f t="shared" si="3"/>
        <v>-185526.95764058284</v>
      </c>
      <c r="K36" s="21">
        <f t="shared" si="4"/>
        <v>-127075.89441714506</v>
      </c>
      <c r="L36" s="21">
        <f t="shared" si="0"/>
        <v>-382990.57258646772</v>
      </c>
      <c r="O36" s="2">
        <f t="shared" si="5"/>
        <v>-559154.63796574646</v>
      </c>
    </row>
    <row r="37" spans="2:15" x14ac:dyDescent="0.25">
      <c r="B37" s="23">
        <f t="shared" si="6"/>
        <v>2028</v>
      </c>
      <c r="C37" s="2">
        <v>-188309.86200519156</v>
      </c>
      <c r="E37" s="23">
        <f t="shared" si="1"/>
        <v>2028</v>
      </c>
      <c r="F37" s="2">
        <v>-500257.1910957201</v>
      </c>
      <c r="G37" s="2">
        <f t="shared" si="7"/>
        <v>-59780.908573076682</v>
      </c>
      <c r="H37" s="20"/>
      <c r="I37" s="21" t="str">
        <f t="shared" si="2"/>
        <v/>
      </c>
      <c r="J37" s="17">
        <f t="shared" si="3"/>
        <v>-188309.86200519156</v>
      </c>
      <c r="K37" s="21">
        <f t="shared" si="4"/>
        <v>-124620.3215781664</v>
      </c>
      <c r="L37" s="21">
        <f t="shared" si="0"/>
        <v>-370623.86076639226</v>
      </c>
      <c r="O37" s="2">
        <f t="shared" si="5"/>
        <v>-560038.09966879676</v>
      </c>
    </row>
    <row r="38" spans="2:15" x14ac:dyDescent="0.25">
      <c r="B38" s="23">
        <f t="shared" si="6"/>
        <v>2029</v>
      </c>
      <c r="C38" s="2">
        <v>-191134.50993526942</v>
      </c>
      <c r="E38" s="23">
        <f t="shared" si="1"/>
        <v>2029</v>
      </c>
      <c r="F38" s="2">
        <v>-500257.1910957201</v>
      </c>
      <c r="G38" s="2">
        <f t="shared" si="7"/>
        <v>-60677.622201672828</v>
      </c>
      <c r="H38" s="20"/>
      <c r="I38" s="21" t="str">
        <f t="shared" si="2"/>
        <v/>
      </c>
      <c r="J38" s="17">
        <f t="shared" si="3"/>
        <v>-191134.50993526942</v>
      </c>
      <c r="K38" s="21">
        <f t="shared" si="4"/>
        <v>-122212.19942206659</v>
      </c>
      <c r="L38" s="21">
        <f t="shared" si="0"/>
        <v>-358664.04914893291</v>
      </c>
      <c r="O38" s="2">
        <f t="shared" si="5"/>
        <v>-560934.81329739292</v>
      </c>
    </row>
    <row r="39" spans="2:15" x14ac:dyDescent="0.25">
      <c r="B39" s="23">
        <f t="shared" si="6"/>
        <v>2030</v>
      </c>
      <c r="C39" s="2">
        <v>-194001.52758429846</v>
      </c>
      <c r="E39" s="23">
        <f t="shared" si="1"/>
        <v>2030</v>
      </c>
      <c r="F39" s="2">
        <v>-500257.1910957201</v>
      </c>
      <c r="G39" s="2">
        <f t="shared" si="7"/>
        <v>-61587.786534697916</v>
      </c>
      <c r="H39" s="20"/>
      <c r="I39" s="21" t="str">
        <f t="shared" si="2"/>
        <v/>
      </c>
      <c r="J39" s="17">
        <f t="shared" si="3"/>
        <v>-194001.52758429846</v>
      </c>
      <c r="K39" s="21">
        <f t="shared" si="4"/>
        <v>-119850.61102743726</v>
      </c>
      <c r="L39" s="21">
        <f t="shared" si="0"/>
        <v>-347097.59613847698</v>
      </c>
      <c r="O39" s="2">
        <f t="shared" si="5"/>
        <v>-561844.97763041803</v>
      </c>
    </row>
    <row r="40" spans="2:15" x14ac:dyDescent="0.25">
      <c r="B40" s="23">
        <f t="shared" si="6"/>
        <v>2031</v>
      </c>
      <c r="C40" s="2">
        <v>-196911.55049806292</v>
      </c>
      <c r="E40" s="23">
        <f t="shared" si="1"/>
        <v>2031</v>
      </c>
      <c r="F40" s="2">
        <v>-500257.1910957201</v>
      </c>
      <c r="G40" s="2">
        <f t="shared" si="7"/>
        <v>-62511.603332718376</v>
      </c>
      <c r="H40" s="20"/>
      <c r="I40" s="21" t="str">
        <f t="shared" si="2"/>
        <v/>
      </c>
      <c r="J40" s="17">
        <f t="shared" si="3"/>
        <v>-196911.55049806292</v>
      </c>
      <c r="K40" s="21">
        <f t="shared" si="4"/>
        <v>-117534.65719115829</v>
      </c>
      <c r="L40" s="21">
        <f t="shared" si="0"/>
        <v>-335911.41384912637</v>
      </c>
      <c r="O40" s="2">
        <f t="shared" si="5"/>
        <v>-562768.79442843853</v>
      </c>
    </row>
    <row r="41" spans="2:15" x14ac:dyDescent="0.25">
      <c r="B41" s="23">
        <f t="shared" si="6"/>
        <v>2032</v>
      </c>
      <c r="C41" s="2">
        <v>-199865.22375553384</v>
      </c>
      <c r="E41" s="23">
        <f t="shared" si="1"/>
        <v>2032</v>
      </c>
      <c r="F41" s="2">
        <v>-500257.1910957201</v>
      </c>
      <c r="G41" s="2">
        <f t="shared" si="7"/>
        <v>-63449.277382709144</v>
      </c>
      <c r="H41" s="20"/>
      <c r="I41" s="21" t="str">
        <f t="shared" si="2"/>
        <v/>
      </c>
      <c r="J41" s="17">
        <f t="shared" si="3"/>
        <v>-199865.22375553384</v>
      </c>
      <c r="K41" s="21">
        <f t="shared" si="4"/>
        <v>-115263.45608601514</v>
      </c>
      <c r="L41" s="21">
        <f t="shared" si="0"/>
        <v>-325092.85284337564</v>
      </c>
      <c r="O41" s="2">
        <f t="shared" si="5"/>
        <v>-563706.46847842925</v>
      </c>
    </row>
    <row r="42" spans="2:15" x14ac:dyDescent="0.25">
      <c r="B42" s="23">
        <f t="shared" si="6"/>
        <v>2033</v>
      </c>
      <c r="C42" s="2">
        <v>-202863.20211186682</v>
      </c>
      <c r="E42" s="23">
        <f t="shared" si="1"/>
        <v>2033</v>
      </c>
      <c r="F42" s="2">
        <v>-500257.1910957201</v>
      </c>
      <c r="G42" s="2">
        <f t="shared" si="7"/>
        <v>-64401.016543449776</v>
      </c>
      <c r="H42" s="20"/>
      <c r="I42" s="21" t="str">
        <f t="shared" si="2"/>
        <v/>
      </c>
      <c r="J42" s="17">
        <f t="shared" si="3"/>
        <v>-202863.20211186682</v>
      </c>
      <c r="K42" s="21">
        <f t="shared" si="4"/>
        <v>-113036.14292493272</v>
      </c>
      <c r="L42" s="21">
        <f t="shared" si="0"/>
        <v>-314629.68738529977</v>
      </c>
      <c r="O42" s="2">
        <f t="shared" si="5"/>
        <v>-564658.20763916988</v>
      </c>
    </row>
    <row r="43" spans="2:15" x14ac:dyDescent="0.25">
      <c r="B43" s="23">
        <f t="shared" si="6"/>
        <v>2034</v>
      </c>
      <c r="C43" s="2">
        <v>-205906.1501435448</v>
      </c>
      <c r="E43" s="23">
        <f t="shared" si="1"/>
        <v>2034</v>
      </c>
      <c r="F43" s="2">
        <v>-500257.1910957201</v>
      </c>
      <c r="G43" s="2">
        <f t="shared" si="7"/>
        <v>-65367.031791601519</v>
      </c>
      <c r="H43" s="20"/>
      <c r="I43" s="21" t="str">
        <f t="shared" si="2"/>
        <v/>
      </c>
      <c r="J43" s="17">
        <f t="shared" si="3"/>
        <v>-205906.1501435448</v>
      </c>
      <c r="K43" s="21">
        <f t="shared" si="4"/>
        <v>-110851.86963169729</v>
      </c>
      <c r="L43" s="21">
        <f t="shared" si="0"/>
        <v>-304510.10119088052</v>
      </c>
      <c r="O43" s="2">
        <f t="shared" si="5"/>
        <v>-565624.22288732161</v>
      </c>
    </row>
    <row r="44" spans="2:15" x14ac:dyDescent="0.25">
      <c r="B44" s="23">
        <f t="shared" si="6"/>
        <v>2035</v>
      </c>
      <c r="C44" s="2">
        <v>-208994.74239569795</v>
      </c>
      <c r="E44" s="23">
        <f t="shared" si="1"/>
        <v>2035</v>
      </c>
      <c r="F44" s="2">
        <v>-500257.1910957201</v>
      </c>
      <c r="G44" s="2">
        <f t="shared" si="7"/>
        <v>-66347.537268475542</v>
      </c>
      <c r="H44" s="20"/>
      <c r="I44" s="21" t="str">
        <f t="shared" si="2"/>
        <v/>
      </c>
      <c r="J44" s="17">
        <f t="shared" si="3"/>
        <v>-208994.74239569795</v>
      </c>
      <c r="K44" s="21">
        <f t="shared" si="4"/>
        <v>-108709.80451804132</v>
      </c>
      <c r="L44" s="21">
        <f t="shared" si="0"/>
        <v>-294722.67365869164</v>
      </c>
      <c r="O44" s="2">
        <f t="shared" si="5"/>
        <v>-566604.72836419567</v>
      </c>
    </row>
    <row r="45" spans="2:15" x14ac:dyDescent="0.25">
      <c r="B45" s="23">
        <f t="shared" si="6"/>
        <v>2036</v>
      </c>
      <c r="C45" s="2">
        <v>-212129.66353163338</v>
      </c>
      <c r="E45" s="23">
        <f t="shared" si="1"/>
        <v>2036</v>
      </c>
      <c r="F45" s="2">
        <v>-500257.1910957201</v>
      </c>
      <c r="G45" s="2">
        <f t="shared" si="7"/>
        <v>-67342.750327502668</v>
      </c>
      <c r="H45" s="20"/>
      <c r="I45" s="21" t="str">
        <f t="shared" si="2"/>
        <v/>
      </c>
      <c r="J45" s="17">
        <f t="shared" si="3"/>
        <v>-212129.66353163338</v>
      </c>
      <c r="K45" s="21">
        <f t="shared" si="4"/>
        <v>-106609.13196696804</v>
      </c>
      <c r="L45" s="21">
        <f t="shared" si="0"/>
        <v>-285256.3665647264</v>
      </c>
      <c r="O45" s="2">
        <f t="shared" si="5"/>
        <v>-567599.94142322277</v>
      </c>
    </row>
    <row r="46" spans="2:15" x14ac:dyDescent="0.25">
      <c r="B46" s="23">
        <f t="shared" si="6"/>
        <v>2037</v>
      </c>
      <c r="C46" s="2">
        <v>-215311.60848460786</v>
      </c>
      <c r="E46" s="23">
        <f t="shared" si="1"/>
        <v>2037</v>
      </c>
      <c r="F46" s="2">
        <v>-500257.1910957201</v>
      </c>
      <c r="G46" s="2">
        <f t="shared" si="7"/>
        <v>-68352.891582415206</v>
      </c>
      <c r="H46" s="20"/>
      <c r="I46" s="21" t="str">
        <f t="shared" si="2"/>
        <v/>
      </c>
      <c r="J46" s="17">
        <f t="shared" si="3"/>
        <v>-215311.60848460786</v>
      </c>
      <c r="K46" s="21">
        <f t="shared" si="4"/>
        <v>-104549.05212219572</v>
      </c>
      <c r="L46" s="21">
        <f t="shared" si="0"/>
        <v>-276100.51120570285</v>
      </c>
      <c r="O46" s="2">
        <f t="shared" si="5"/>
        <v>-568610.08267813525</v>
      </c>
    </row>
    <row r="47" spans="2:15" x14ac:dyDescent="0.25">
      <c r="B47" s="23">
        <f t="shared" si="6"/>
        <v>2038</v>
      </c>
      <c r="C47" s="2">
        <v>-218541.28261187696</v>
      </c>
      <c r="E47" s="23">
        <f t="shared" si="1"/>
        <v>2038</v>
      </c>
      <c r="F47" s="2">
        <v>-500257.1910957201</v>
      </c>
      <c r="G47" s="2">
        <f t="shared" si="7"/>
        <v>-69378.184956151425</v>
      </c>
      <c r="H47" s="20"/>
      <c r="I47" s="21" t="str">
        <f t="shared" si="2"/>
        <v/>
      </c>
      <c r="J47" s="17">
        <f t="shared" si="3"/>
        <v>-218541.28261187696</v>
      </c>
      <c r="K47" s="21">
        <f t="shared" si="4"/>
        <v>-102528.78058360255</v>
      </c>
      <c r="L47" s="21">
        <f t="shared" si="0"/>
        <v>-267244.79597570648</v>
      </c>
      <c r="O47" s="2">
        <f t="shared" si="5"/>
        <v>-569635.37605187157</v>
      </c>
    </row>
    <row r="48" spans="2:15" x14ac:dyDescent="0.25">
      <c r="B48" s="23">
        <f t="shared" si="6"/>
        <v>2039</v>
      </c>
      <c r="C48" s="2">
        <v>-221819.4018510551</v>
      </c>
      <c r="E48" s="23">
        <f t="shared" si="1"/>
        <v>2039</v>
      </c>
      <c r="F48" s="2">
        <v>-500257.1910957201</v>
      </c>
      <c r="G48" s="2">
        <f t="shared" si="7"/>
        <v>-70418.857730493692</v>
      </c>
      <c r="H48" s="20"/>
      <c r="I48" s="21" t="str">
        <f t="shared" si="2"/>
        <v/>
      </c>
      <c r="J48" s="17">
        <f t="shared" si="3"/>
        <v>-221819.4018510551</v>
      </c>
      <c r="K48" s="21">
        <f t="shared" si="4"/>
        <v>-100547.54810855709</v>
      </c>
      <c r="L48" s="21">
        <f t="shared" si="0"/>
        <v>-258679.25436154573</v>
      </c>
      <c r="O48" s="2">
        <f t="shared" si="5"/>
        <v>-570676.04882621381</v>
      </c>
    </row>
    <row r="49" spans="2:15" x14ac:dyDescent="0.25">
      <c r="B49" s="23">
        <f t="shared" si="6"/>
        <v>2040</v>
      </c>
      <c r="C49" s="2">
        <v>-225146.6928788209</v>
      </c>
      <c r="E49" s="23">
        <f t="shared" si="1"/>
        <v>2040</v>
      </c>
      <c r="F49" s="2">
        <v>-500257.1910957201</v>
      </c>
      <c r="G49" s="2">
        <f t="shared" si="7"/>
        <v>-71475.140596451092</v>
      </c>
      <c r="H49" s="20"/>
      <c r="I49" s="21" t="str">
        <f t="shared" si="2"/>
        <v/>
      </c>
      <c r="J49" s="17">
        <f t="shared" si="3"/>
        <v>-225146.6928788209</v>
      </c>
      <c r="K49" s="21">
        <f t="shared" si="4"/>
        <v>-98604.600319019766</v>
      </c>
      <c r="L49" s="21">
        <f t="shared" si="0"/>
        <v>-250394.25334268768</v>
      </c>
      <c r="O49" s="2">
        <f t="shared" si="5"/>
        <v>-571732.33169217117</v>
      </c>
    </row>
    <row r="50" spans="2:15" x14ac:dyDescent="0.25">
      <c r="B50" s="23">
        <f t="shared" si="6"/>
        <v>2041</v>
      </c>
      <c r="C50" s="2">
        <v>-228523.89327200319</v>
      </c>
      <c r="E50" s="23">
        <f t="shared" si="1"/>
        <v>2041</v>
      </c>
      <c r="F50" s="2"/>
      <c r="G50" s="2">
        <f t="shared" si="7"/>
        <v>-72547.267705397855</v>
      </c>
      <c r="H50" s="20"/>
      <c r="I50" s="21" t="str">
        <f t="shared" si="2"/>
        <v/>
      </c>
      <c r="J50" s="17">
        <f t="shared" si="3"/>
        <v>-228523.89327200319</v>
      </c>
      <c r="K50" s="21">
        <f t="shared" si="4"/>
        <v>-96699.197414304406</v>
      </c>
      <c r="L50" s="21">
        <f t="shared" si="0"/>
        <v>-30698.157909302994</v>
      </c>
      <c r="O50" s="2">
        <f t="shared" si="5"/>
        <v>-72547.267705397855</v>
      </c>
    </row>
    <row r="51" spans="2:15" x14ac:dyDescent="0.25">
      <c r="B51" s="23">
        <f t="shared" si="6"/>
        <v>2042</v>
      </c>
      <c r="C51" s="2">
        <v>-231951.75167108321</v>
      </c>
      <c r="E51" s="23">
        <f t="shared" si="1"/>
        <v>2042</v>
      </c>
      <c r="F51" s="2"/>
      <c r="G51" s="2">
        <f t="shared" si="7"/>
        <v>-73635.476720978811</v>
      </c>
      <c r="H51" s="20"/>
      <c r="I51" s="21" t="str">
        <f t="shared" si="2"/>
        <v/>
      </c>
      <c r="J51" s="17">
        <f t="shared" si="3"/>
        <v>-231951.75167108321</v>
      </c>
      <c r="K51" s="21">
        <f t="shared" si="4"/>
        <v>-94830.613889390297</v>
      </c>
      <c r="L51" s="21">
        <f t="shared" si="0"/>
        <v>-30104.956790282642</v>
      </c>
      <c r="O51" s="2">
        <f t="shared" si="5"/>
        <v>-73635.476720978811</v>
      </c>
    </row>
    <row r="52" spans="2:15" x14ac:dyDescent="0.25">
      <c r="B52" s="23">
        <f t="shared" si="6"/>
        <v>2043</v>
      </c>
      <c r="C52" s="2">
        <v>-235431.02794614944</v>
      </c>
      <c r="E52" s="23">
        <f t="shared" si="1"/>
        <v>2043</v>
      </c>
      <c r="F52" s="2"/>
      <c r="G52" s="2">
        <f t="shared" si="7"/>
        <v>-74740.008871793485</v>
      </c>
      <c r="H52" s="20"/>
      <c r="I52" s="21" t="str">
        <f t="shared" si="2"/>
        <v/>
      </c>
      <c r="J52" s="17">
        <f t="shared" si="3"/>
        <v>-235431.02794614944</v>
      </c>
      <c r="K52" s="21">
        <f t="shared" si="4"/>
        <v>-92998.138258677442</v>
      </c>
      <c r="L52" s="21">
        <f t="shared" si="0"/>
        <v>-29523.21849481824</v>
      </c>
      <c r="O52" s="2">
        <f t="shared" si="5"/>
        <v>-74740.008871793485</v>
      </c>
    </row>
    <row r="53" spans="2:15" x14ac:dyDescent="0.25">
      <c r="B53" s="23">
        <f t="shared" si="6"/>
        <v>2044</v>
      </c>
      <c r="C53" s="2">
        <v>-238962.49336534165</v>
      </c>
      <c r="E53" s="23">
        <f t="shared" si="1"/>
        <v>2044</v>
      </c>
      <c r="F53" s="2"/>
      <c r="G53" s="2">
        <f t="shared" si="7"/>
        <v>-75861.109004870377</v>
      </c>
      <c r="H53" s="20"/>
      <c r="I53" s="21" t="str">
        <f t="shared" si="2"/>
        <v/>
      </c>
      <c r="J53" s="17">
        <f t="shared" si="3"/>
        <v>-238962.49336534165</v>
      </c>
      <c r="K53" s="21">
        <f t="shared" si="4"/>
        <v>-91201.072785079799</v>
      </c>
      <c r="L53" s="21">
        <f t="shared" si="0"/>
        <v>-28952.721519072955</v>
      </c>
      <c r="O53" s="2">
        <f t="shared" si="5"/>
        <v>-75861.109004870377</v>
      </c>
    </row>
    <row r="54" spans="2:15" x14ac:dyDescent="0.25">
      <c r="B54" s="23">
        <f t="shared" si="6"/>
        <v>2045</v>
      </c>
      <c r="C54" s="2">
        <v>-242546.93076582174</v>
      </c>
      <c r="E54" s="23">
        <f t="shared" si="1"/>
        <v>2045</v>
      </c>
      <c r="F54" s="2"/>
      <c r="G54" s="2">
        <f t="shared" si="7"/>
        <v>-76999.025639943429</v>
      </c>
      <c r="H54" s="20"/>
      <c r="I54" s="21" t="str">
        <f t="shared" si="2"/>
        <v/>
      </c>
      <c r="J54" s="17">
        <f t="shared" si="3"/>
        <v>-242546.93076582174</v>
      </c>
      <c r="K54" s="21">
        <f t="shared" si="4"/>
        <v>-89438.733214353619</v>
      </c>
      <c r="L54" s="21">
        <f t="shared" si="0"/>
        <v>-28393.248639477348</v>
      </c>
      <c r="O54" s="2">
        <f t="shared" si="5"/>
        <v>-76999.025639943429</v>
      </c>
    </row>
    <row r="55" spans="2:15" x14ac:dyDescent="0.25">
      <c r="B55" s="23">
        <f t="shared" si="6"/>
        <v>2046</v>
      </c>
      <c r="C55" s="2">
        <v>-246185.13472730905</v>
      </c>
      <c r="E55" s="23">
        <f t="shared" si="1"/>
        <v>2046</v>
      </c>
      <c r="F55" s="2"/>
      <c r="G55" s="2">
        <f t="shared" si="7"/>
        <v>-78154.011024542575</v>
      </c>
      <c r="H55" s="20"/>
      <c r="I55" s="21" t="str">
        <f t="shared" si="2"/>
        <v/>
      </c>
      <c r="J55" s="17">
        <f t="shared" si="3"/>
        <v>-246185.13472730905</v>
      </c>
      <c r="K55" s="21">
        <f t="shared" si="4"/>
        <v>-87710.448514559335</v>
      </c>
      <c r="L55" s="21">
        <f t="shared" si="0"/>
        <v>-27844.586830018845</v>
      </c>
      <c r="O55" s="2">
        <f t="shared" si="5"/>
        <v>-78154.011024542575</v>
      </c>
    </row>
    <row r="56" spans="2:15" x14ac:dyDescent="0.25">
      <c r="B56" s="23">
        <f t="shared" si="6"/>
        <v>2047</v>
      </c>
      <c r="C56" s="2">
        <v>-249877.91174821867</v>
      </c>
      <c r="E56" s="23">
        <f t="shared" si="1"/>
        <v>2047</v>
      </c>
      <c r="F56" s="2"/>
      <c r="G56" s="2">
        <f t="shared" si="7"/>
        <v>-79326.321189910712</v>
      </c>
      <c r="H56" s="20"/>
      <c r="I56" s="21" t="str">
        <f t="shared" si="2"/>
        <v/>
      </c>
      <c r="J56" s="17">
        <f t="shared" si="3"/>
        <v>-249877.91174821867</v>
      </c>
      <c r="K56" s="21">
        <f t="shared" si="4"/>
        <v>-86015.560620558186</v>
      </c>
      <c r="L56" s="21">
        <f t="shared" si="0"/>
        <v>-27306.527181129593</v>
      </c>
      <c r="O56" s="2">
        <f t="shared" si="5"/>
        <v>-79326.321189910712</v>
      </c>
    </row>
    <row r="57" spans="2:15" x14ac:dyDescent="0.25">
      <c r="B57" s="23">
        <f t="shared" si="6"/>
        <v>2048</v>
      </c>
      <c r="C57" s="2">
        <v>-253626.08042444193</v>
      </c>
      <c r="E57" s="23">
        <f t="shared" si="1"/>
        <v>2048</v>
      </c>
      <c r="F57" s="2"/>
      <c r="G57" s="2">
        <f t="shared" si="7"/>
        <v>-80516.216007759358</v>
      </c>
      <c r="H57" s="20"/>
      <c r="I57" s="21" t="str">
        <f t="shared" si="2"/>
        <v/>
      </c>
      <c r="J57" s="17">
        <f t="shared" si="3"/>
        <v>-253626.08042444193</v>
      </c>
      <c r="K57" s="21">
        <f t="shared" si="4"/>
        <v>-84353.424183445968</v>
      </c>
      <c r="L57" s="21">
        <f t="shared" ref="L57:L88" si="8" xml:space="preserve"> IF($E57&gt;=$F$18,IF($E57&lt;=$F$19,IF(SUM($F57:$G57)/((1+$C$10)^($E57-$F$18))&lt;0,SUM($F57:$G57)/((1+$C$10)^($E57-$F$18)),""),""),"")</f>
        <v>-26778.864820141585</v>
      </c>
      <c r="O57" s="2">
        <f t="shared" si="5"/>
        <v>-80516.216007759358</v>
      </c>
    </row>
    <row r="58" spans="2:15" x14ac:dyDescent="0.25">
      <c r="B58" s="23">
        <f t="shared" si="6"/>
        <v>2049</v>
      </c>
      <c r="C58" s="2">
        <v>-257430.47163080852</v>
      </c>
      <c r="E58" s="23">
        <f t="shared" si="1"/>
        <v>2049</v>
      </c>
      <c r="F58" s="2"/>
      <c r="G58" s="2">
        <f t="shared" si="7"/>
        <v>-81723.95924787574</v>
      </c>
      <c r="H58" s="20"/>
      <c r="I58" s="21" t="str">
        <f t="shared" si="2"/>
        <v/>
      </c>
      <c r="J58" s="17">
        <f t="shared" si="3"/>
        <v>-257430.47163080852</v>
      </c>
      <c r="K58" s="21">
        <f t="shared" si="4"/>
        <v>-82723.406324828655</v>
      </c>
      <c r="L58" s="21">
        <f t="shared" si="8"/>
        <v>-26261.398833278945</v>
      </c>
      <c r="O58" s="2">
        <f t="shared" si="5"/>
        <v>-81723.95924787574</v>
      </c>
    </row>
    <row r="59" spans="2:15" x14ac:dyDescent="0.25">
      <c r="B59" s="23">
        <f t="shared" si="6"/>
        <v>2050</v>
      </c>
      <c r="C59" s="2">
        <v>-261291.92870527063</v>
      </c>
      <c r="E59" s="23">
        <f t="shared" si="1"/>
        <v>2050</v>
      </c>
      <c r="F59" s="2"/>
      <c r="G59" s="2">
        <f t="shared" si="7"/>
        <v>-82949.818636593875</v>
      </c>
      <c r="H59" s="20"/>
      <c r="I59" s="21" t="str">
        <f t="shared" si="2"/>
        <v/>
      </c>
      <c r="J59" s="17">
        <f t="shared" si="3"/>
        <v>-261291.92870527063</v>
      </c>
      <c r="K59" s="21">
        <f t="shared" si="4"/>
        <v>-81124.886395846464</v>
      </c>
      <c r="L59" s="21">
        <f t="shared" si="8"/>
        <v>-25753.932189157611</v>
      </c>
      <c r="O59" s="2">
        <f t="shared" si="5"/>
        <v>-82949.818636593875</v>
      </c>
    </row>
    <row r="60" spans="2:15" x14ac:dyDescent="0.25">
      <c r="B60" s="23">
        <f t="shared" si="6"/>
        <v>2051</v>
      </c>
      <c r="C60" s="2">
        <v>-265211.30763584969</v>
      </c>
      <c r="E60" s="23">
        <f t="shared" si="1"/>
        <v>2051</v>
      </c>
      <c r="F60" s="2"/>
      <c r="G60" s="2">
        <f t="shared" si="7"/>
        <v>-84194.065916142776</v>
      </c>
      <c r="H60" s="20"/>
      <c r="I60" s="21" t="str">
        <f t="shared" si="2"/>
        <v/>
      </c>
      <c r="J60" s="17">
        <f t="shared" si="3"/>
        <v>-265211.30763584969</v>
      </c>
      <c r="K60" s="21">
        <f t="shared" si="4"/>
        <v>-79557.255740854263</v>
      </c>
      <c r="L60" s="21">
        <f t="shared" si="8"/>
        <v>-25256.271663763262</v>
      </c>
      <c r="O60" s="2">
        <f t="shared" si="5"/>
        <v>-84194.065916142776</v>
      </c>
    </row>
    <row r="61" spans="2:15" x14ac:dyDescent="0.25">
      <c r="B61" s="23">
        <f t="shared" si="6"/>
        <v>2052</v>
      </c>
      <c r="C61" s="2">
        <v>-269189.47725038743</v>
      </c>
      <c r="E61" s="23">
        <f t="shared" si="1"/>
        <v>2052</v>
      </c>
      <c r="F61" s="2"/>
      <c r="G61" s="2">
        <f t="shared" si="7"/>
        <v>-85456.976904884912</v>
      </c>
      <c r="H61" s="20"/>
      <c r="I61" s="21" t="str">
        <f t="shared" si="2"/>
        <v/>
      </c>
      <c r="J61" s="17">
        <f t="shared" si="3"/>
        <v>-269189.47725038743</v>
      </c>
      <c r="K61" s="21">
        <f t="shared" si="4"/>
        <v>-78019.917465668681</v>
      </c>
      <c r="L61" s="21">
        <f t="shared" si="8"/>
        <v>-24768.22776687895</v>
      </c>
      <c r="O61" s="2">
        <f t="shared" si="5"/>
        <v>-85456.976904884912</v>
      </c>
    </row>
    <row r="62" spans="2:15" x14ac:dyDescent="0.25">
      <c r="B62" s="23">
        <f t="shared" si="6"/>
        <v>2053</v>
      </c>
      <c r="C62" s="2">
        <v>-273227.31940914324</v>
      </c>
      <c r="E62" s="23">
        <f t="shared" si="1"/>
        <v>2053</v>
      </c>
      <c r="F62" s="2"/>
      <c r="G62" s="2">
        <f t="shared" si="7"/>
        <v>-86738.831558458172</v>
      </c>
      <c r="H62" s="20"/>
      <c r="I62" s="21" t="str">
        <f t="shared" si="2"/>
        <v/>
      </c>
      <c r="J62" s="17">
        <f t="shared" si="3"/>
        <v>-273227.31940914324</v>
      </c>
      <c r="K62" s="21">
        <f t="shared" si="4"/>
        <v>-76512.286210293445</v>
      </c>
      <c r="L62" s="21">
        <f t="shared" si="8"/>
        <v>-24289.614669934428</v>
      </c>
      <c r="O62" s="2">
        <f t="shared" si="5"/>
        <v>-86738.831558458172</v>
      </c>
    </row>
    <row r="63" spans="2:15" x14ac:dyDescent="0.25">
      <c r="B63" s="23">
        <f t="shared" si="6"/>
        <v>2054</v>
      </c>
      <c r="C63" s="2">
        <v>-277325.72920028039</v>
      </c>
      <c r="E63" s="23">
        <f t="shared" si="1"/>
        <v>2054</v>
      </c>
      <c r="F63" s="2"/>
      <c r="G63" s="2">
        <f t="shared" si="7"/>
        <v>-88039.91403183504</v>
      </c>
      <c r="H63" s="20"/>
      <c r="I63" s="21" t="str">
        <f t="shared" si="2"/>
        <v/>
      </c>
      <c r="J63" s="17">
        <f t="shared" si="3"/>
        <v>-277325.72920028039</v>
      </c>
      <c r="K63" s="21">
        <f t="shared" si="4"/>
        <v>-75033.787926036559</v>
      </c>
      <c r="L63" s="21">
        <f t="shared" si="8"/>
        <v>-23820.250135249702</v>
      </c>
      <c r="O63" s="2">
        <f t="shared" si="5"/>
        <v>-88039.91403183504</v>
      </c>
    </row>
    <row r="64" spans="2:15" x14ac:dyDescent="0.25">
      <c r="B64" s="23">
        <f t="shared" si="6"/>
        <v>2055</v>
      </c>
      <c r="C64" s="2">
        <v>-281485.61513828457</v>
      </c>
      <c r="E64" s="23">
        <f t="shared" si="1"/>
        <v>2055</v>
      </c>
      <c r="F64" s="2"/>
      <c r="G64" s="2">
        <f t="shared" si="7"/>
        <v>-89360.512742312552</v>
      </c>
      <c r="H64" s="20"/>
      <c r="I64" s="21" t="str">
        <f t="shared" si="2"/>
        <v/>
      </c>
      <c r="J64" s="17">
        <f t="shared" si="3"/>
        <v>-281485.61513828457</v>
      </c>
      <c r="K64" s="21">
        <f t="shared" si="4"/>
        <v>-73583.859656934408</v>
      </c>
      <c r="L64" s="21">
        <f t="shared" si="8"/>
        <v>-23359.955446645843</v>
      </c>
      <c r="O64" s="2">
        <f t="shared" si="5"/>
        <v>-89360.512742312552</v>
      </c>
    </row>
    <row r="65" spans="2:15" x14ac:dyDescent="0.25">
      <c r="B65" s="23">
        <f t="shared" si="6"/>
        <v>2056</v>
      </c>
      <c r="C65" s="2">
        <v>-285707.89936535881</v>
      </c>
      <c r="E65" s="23">
        <f t="shared" si="1"/>
        <v>2056</v>
      </c>
      <c r="F65" s="2"/>
      <c r="G65" s="2">
        <f t="shared" si="7"/>
        <v>-90700.920433447231</v>
      </c>
      <c r="H65" s="20"/>
      <c r="I65" s="21" t="str">
        <f t="shared" si="2"/>
        <v/>
      </c>
      <c r="J65" s="17">
        <f t="shared" si="3"/>
        <v>-285707.89936535881</v>
      </c>
      <c r="K65" s="21">
        <f t="shared" si="4"/>
        <v>-72161.949325399459</v>
      </c>
      <c r="L65" s="21">
        <f t="shared" si="8"/>
        <v>-22908.555341396648</v>
      </c>
      <c r="O65" s="2">
        <f t="shared" si="5"/>
        <v>-90700.920433447231</v>
      </c>
    </row>
    <row r="66" spans="2:15" x14ac:dyDescent="0.25">
      <c r="B66" s="23">
        <f t="shared" si="6"/>
        <v>2057</v>
      </c>
      <c r="C66" s="2">
        <v>-289993.51785583916</v>
      </c>
      <c r="E66" s="23">
        <f t="shared" si="1"/>
        <v>2057</v>
      </c>
      <c r="F66" s="2"/>
      <c r="G66" s="2">
        <f t="shared" si="7"/>
        <v>-92061.434239948925</v>
      </c>
      <c r="H66" s="20"/>
      <c r="I66" s="21" t="str">
        <f t="shared" si="2"/>
        <v/>
      </c>
      <c r="J66" s="17">
        <f t="shared" si="3"/>
        <v>-289993.51785583916</v>
      </c>
      <c r="K66" s="21">
        <f t="shared" si="4"/>
        <v>-70767.515522010101</v>
      </c>
      <c r="L66" s="21">
        <f t="shared" si="8"/>
        <v>-22465.877943495267</v>
      </c>
      <c r="O66" s="2">
        <f t="shared" si="5"/>
        <v>-92061.434239948925</v>
      </c>
    </row>
    <row r="67" spans="2:15" x14ac:dyDescent="0.25">
      <c r="B67" s="23">
        <f t="shared" si="6"/>
        <v>2058</v>
      </c>
      <c r="C67" s="2">
        <v>-294343.42062367673</v>
      </c>
      <c r="E67" s="23">
        <f t="shared" si="1"/>
        <v>2058</v>
      </c>
      <c r="F67" s="2"/>
      <c r="G67" s="2">
        <f t="shared" si="7"/>
        <v>-93442.355753548152</v>
      </c>
      <c r="H67" s="20"/>
      <c r="I67" s="21" t="str">
        <f t="shared" si="2"/>
        <v/>
      </c>
      <c r="J67" s="17">
        <f t="shared" si="3"/>
        <v>-294343.42062367673</v>
      </c>
      <c r="K67" s="21">
        <f t="shared" si="4"/>
        <v>-69400.027299362555</v>
      </c>
      <c r="L67" s="21">
        <f t="shared" si="8"/>
        <v>-22031.75469821033</v>
      </c>
      <c r="O67" s="2">
        <f t="shared" si="5"/>
        <v>-93442.355753548152</v>
      </c>
    </row>
    <row r="68" spans="2:15" x14ac:dyDescent="0.25">
      <c r="B68" s="23">
        <f t="shared" si="6"/>
        <v>2059</v>
      </c>
      <c r="C68" s="2">
        <v>-298758.57193303184</v>
      </c>
      <c r="E68" s="23">
        <f t="shared" si="1"/>
        <v>2059</v>
      </c>
      <c r="F68" s="2"/>
      <c r="G68" s="2">
        <f t="shared" si="7"/>
        <v>-94843.991089851363</v>
      </c>
      <c r="H68" s="20"/>
      <c r="I68" s="21" t="str">
        <f t="shared" si="2"/>
        <v/>
      </c>
      <c r="J68" s="17">
        <f t="shared" si="3"/>
        <v>-298758.57193303184</v>
      </c>
      <c r="K68" s="21">
        <f t="shared" si="4"/>
        <v>-68058.963969906254</v>
      </c>
      <c r="L68" s="21">
        <f t="shared" si="8"/>
        <v>-21606.020307906743</v>
      </c>
      <c r="O68" s="2">
        <f t="shared" si="5"/>
        <v>-94843.991089851363</v>
      </c>
    </row>
    <row r="69" spans="2:15" x14ac:dyDescent="0.25">
      <c r="B69" s="23">
        <f t="shared" si="6"/>
        <v>2060</v>
      </c>
      <c r="C69" s="2">
        <v>-303239.95051202731</v>
      </c>
      <c r="E69" s="23">
        <f t="shared" si="1"/>
        <v>2060</v>
      </c>
      <c r="F69" s="2"/>
      <c r="G69" s="2">
        <f t="shared" si="7"/>
        <v>-96266.650956199126</v>
      </c>
      <c r="H69" s="20"/>
      <c r="I69" s="21" t="str">
        <f t="shared" si="2"/>
        <v/>
      </c>
      <c r="J69" s="17">
        <f t="shared" si="3"/>
        <v>-303239.95051202731</v>
      </c>
      <c r="K69" s="21">
        <f t="shared" si="4"/>
        <v>-66743.814907685854</v>
      </c>
      <c r="L69" s="21">
        <f t="shared" si="8"/>
        <v>-21188.512669106614</v>
      </c>
      <c r="O69" s="2">
        <f t="shared" si="5"/>
        <v>-96266.650956199126</v>
      </c>
    </row>
    <row r="70" spans="2:15" x14ac:dyDescent="0.25">
      <c r="B70" s="23">
        <f t="shared" si="6"/>
        <v>2061</v>
      </c>
      <c r="C70" s="2">
        <v>-307788.54976970766</v>
      </c>
      <c r="E70" s="23">
        <f t="shared" si="1"/>
        <v>2061</v>
      </c>
      <c r="F70" s="2"/>
      <c r="G70" s="2">
        <f t="shared" si="7"/>
        <v>-97710.650720542108</v>
      </c>
      <c r="H70" s="20"/>
      <c r="I70" s="21" t="str">
        <f t="shared" si="2"/>
        <v/>
      </c>
      <c r="J70" s="17">
        <f t="shared" si="3"/>
        <v>-307788.54976970766</v>
      </c>
      <c r="K70" s="21">
        <f t="shared" si="4"/>
        <v>-65454.079353914145</v>
      </c>
      <c r="L70" s="21">
        <f t="shared" si="8"/>
        <v>-20779.072810766393</v>
      </c>
      <c r="O70" s="2">
        <f t="shared" si="5"/>
        <v>-97710.650720542108</v>
      </c>
    </row>
    <row r="71" spans="2:15" x14ac:dyDescent="0.25">
      <c r="B71" s="23">
        <f t="shared" si="6"/>
        <v>2062</v>
      </c>
      <c r="C71" s="2">
        <v>-312405.37801625323</v>
      </c>
      <c r="E71" s="23">
        <f t="shared" si="1"/>
        <v>2062</v>
      </c>
      <c r="F71" s="2"/>
      <c r="G71" s="2">
        <f t="shared" si="7"/>
        <v>-99176.310481350229</v>
      </c>
      <c r="H71" s="20"/>
      <c r="I71" s="21" t="str">
        <f t="shared" si="2"/>
        <v/>
      </c>
      <c r="J71" s="17">
        <f t="shared" si="3"/>
        <v>-312405.37801625323</v>
      </c>
      <c r="K71" s="21">
        <f t="shared" si="4"/>
        <v>-64189.266226302258</v>
      </c>
      <c r="L71" s="21">
        <f t="shared" si="8"/>
        <v>-20377.544833746746</v>
      </c>
      <c r="O71" s="2">
        <f t="shared" si="5"/>
        <v>-99176.310481350229</v>
      </c>
    </row>
    <row r="72" spans="2:15" x14ac:dyDescent="0.25">
      <c r="B72" s="23">
        <f t="shared" si="6"/>
        <v>2063</v>
      </c>
      <c r="C72" s="2">
        <v>-317091.458686497</v>
      </c>
      <c r="E72" s="23">
        <f t="shared" si="1"/>
        <v>2063</v>
      </c>
      <c r="F72" s="2"/>
      <c r="G72" s="2">
        <f t="shared" si="7"/>
        <v>-100663.95513857047</v>
      </c>
      <c r="H72" s="20"/>
      <c r="I72" s="21" t="str">
        <f t="shared" si="2"/>
        <v/>
      </c>
      <c r="J72" s="17">
        <f t="shared" si="3"/>
        <v>-317091.458686497</v>
      </c>
      <c r="K72" s="21">
        <f t="shared" si="4"/>
        <v>-62948.893932074207</v>
      </c>
      <c r="L72" s="21">
        <f t="shared" si="8"/>
        <v>-19983.775851452127</v>
      </c>
      <c r="O72" s="2">
        <f t="shared" si="5"/>
        <v>-100663.95513857047</v>
      </c>
    </row>
    <row r="73" spans="2:15" x14ac:dyDescent="0.25">
      <c r="B73" s="23">
        <f t="shared" si="6"/>
        <v>2064</v>
      </c>
      <c r="C73" s="2">
        <v>-321847.83056679444</v>
      </c>
      <c r="E73" s="23">
        <f t="shared" si="1"/>
        <v>2064</v>
      </c>
      <c r="F73" s="2"/>
      <c r="G73" s="2">
        <f t="shared" si="7"/>
        <v>-102173.91446564901</v>
      </c>
      <c r="H73" s="20"/>
      <c r="I73" s="21" t="str">
        <f t="shared" si="2"/>
        <v/>
      </c>
      <c r="J73" s="17">
        <f t="shared" si="3"/>
        <v>-321847.83056679444</v>
      </c>
      <c r="K73" s="21">
        <f t="shared" si="4"/>
        <v>-61732.490184594513</v>
      </c>
      <c r="L73" s="21">
        <f t="shared" si="8"/>
        <v>-19597.615931617303</v>
      </c>
      <c r="O73" s="2">
        <f t="shared" si="5"/>
        <v>-102173.91446564901</v>
      </c>
    </row>
    <row r="74" spans="2:15" x14ac:dyDescent="0.25">
      <c r="B74" s="23">
        <f t="shared" si="6"/>
        <v>2065</v>
      </c>
      <c r="C74" s="2">
        <v>-326675.5480252963</v>
      </c>
      <c r="E74" s="23">
        <f t="shared" si="1"/>
        <v>2065</v>
      </c>
      <c r="F74" s="2"/>
      <c r="G74" s="2">
        <f t="shared" si="7"/>
        <v>-103706.52318263374</v>
      </c>
      <c r="H74" s="20"/>
      <c r="I74" s="21" t="str">
        <f t="shared" si="2"/>
        <v/>
      </c>
      <c r="J74" s="17">
        <f t="shared" si="3"/>
        <v>-326675.5480252963</v>
      </c>
      <c r="K74" s="21">
        <f t="shared" si="4"/>
        <v>-60539.591823539544</v>
      </c>
      <c r="L74" s="21">
        <f t="shared" si="8"/>
        <v>-19218.918039218901</v>
      </c>
      <c r="O74" s="2">
        <f t="shared" si="5"/>
        <v>-103706.52318263374</v>
      </c>
    </row>
    <row r="75" spans="2:15" x14ac:dyDescent="0.25">
      <c r="B75" s="23">
        <f t="shared" si="6"/>
        <v>2066</v>
      </c>
      <c r="C75" s="2">
        <v>-331575.68124567572</v>
      </c>
      <c r="E75" s="23">
        <f t="shared" si="1"/>
        <v>2066</v>
      </c>
      <c r="F75" s="2"/>
      <c r="G75" s="2">
        <f t="shared" si="7"/>
        <v>-105262.12103037324</v>
      </c>
      <c r="H75" s="20"/>
      <c r="I75" s="21" t="str">
        <f t="shared" si="2"/>
        <v/>
      </c>
      <c r="J75" s="17">
        <f t="shared" si="3"/>
        <v>-331575.68124567572</v>
      </c>
      <c r="K75" s="21">
        <f t="shared" si="4"/>
        <v>-59369.744638543612</v>
      </c>
      <c r="L75" s="21">
        <f t="shared" si="8"/>
        <v>-18847.537980490033</v>
      </c>
      <c r="O75" s="2">
        <f t="shared" si="5"/>
        <v>-105262.12103037324</v>
      </c>
    </row>
    <row r="76" spans="2:15" x14ac:dyDescent="0.25">
      <c r="B76" s="23">
        <f t="shared" si="6"/>
        <v>2067</v>
      </c>
      <c r="C76" s="2">
        <v>-336549.3164643608</v>
      </c>
      <c r="E76" s="23">
        <f t="shared" si="1"/>
        <v>2067</v>
      </c>
      <c r="F76" s="2"/>
      <c r="G76" s="2">
        <f t="shared" si="7"/>
        <v>-106841.05284582883</v>
      </c>
      <c r="H76" s="20"/>
      <c r="I76" s="21" t="str">
        <f t="shared" si="2"/>
        <v/>
      </c>
      <c r="J76" s="17">
        <f t="shared" si="3"/>
        <v>-336549.3164643608</v>
      </c>
      <c r="K76" s="21">
        <f t="shared" si="4"/>
        <v>-58222.50319625291</v>
      </c>
      <c r="L76" s="21">
        <f t="shared" si="8"/>
        <v>-18483.334348016797</v>
      </c>
      <c r="O76" s="2">
        <f t="shared" si="5"/>
        <v>-106841.05284582883</v>
      </c>
    </row>
    <row r="77" spans="2:15" x14ac:dyDescent="0.25">
      <c r="B77" s="23">
        <f t="shared" si="6"/>
        <v>2068</v>
      </c>
      <c r="C77" s="2">
        <v>-341597.55621132615</v>
      </c>
      <c r="E77" s="23">
        <f t="shared" si="1"/>
        <v>2068</v>
      </c>
      <c r="F77" s="2"/>
      <c r="G77" s="2">
        <f t="shared" si="7"/>
        <v>-108443.66863851625</v>
      </c>
      <c r="H77" s="20"/>
      <c r="I77" s="21" t="str">
        <f t="shared" si="2"/>
        <v/>
      </c>
      <c r="J77" s="17">
        <f t="shared" si="3"/>
        <v>-341597.55621132615</v>
      </c>
      <c r="K77" s="21">
        <f t="shared" si="4"/>
        <v>-57097.430670721442</v>
      </c>
      <c r="L77" s="21">
        <f t="shared" si="8"/>
        <v>-18126.168466895699</v>
      </c>
      <c r="O77" s="2">
        <f t="shared" si="5"/>
        <v>-108443.66863851625</v>
      </c>
    </row>
    <row r="78" spans="2:15" x14ac:dyDescent="0.25">
      <c r="B78" s="23">
        <f t="shared" si="6"/>
        <v>2069</v>
      </c>
      <c r="C78" s="2">
        <v>-346721.51955449599</v>
      </c>
      <c r="E78" s="23">
        <f t="shared" si="1"/>
        <v>2069</v>
      </c>
      <c r="F78" s="2"/>
      <c r="G78" s="2">
        <f t="shared" si="7"/>
        <v>-110070.32366809397</v>
      </c>
      <c r="H78" s="20"/>
      <c r="I78" s="21" t="str">
        <f t="shared" si="2"/>
        <v/>
      </c>
      <c r="J78" s="17">
        <f t="shared" si="3"/>
        <v>-346721.51955449599</v>
      </c>
      <c r="K78" s="21">
        <f t="shared" si="4"/>
        <v>-55994.098677084316</v>
      </c>
      <c r="L78" s="21">
        <f t="shared" si="8"/>
        <v>-17775.904341931531</v>
      </c>
      <c r="O78" s="2">
        <f t="shared" si="5"/>
        <v>-110070.32366809397</v>
      </c>
    </row>
    <row r="79" spans="2:15" x14ac:dyDescent="0.25">
      <c r="B79" s="23">
        <f t="shared" si="6"/>
        <v>2070</v>
      </c>
      <c r="C79" s="2">
        <v>-351922.34234781342</v>
      </c>
      <c r="E79" s="23">
        <f t="shared" si="1"/>
        <v>2070</v>
      </c>
      <c r="F79" s="2"/>
      <c r="G79" s="2">
        <f t="shared" si="7"/>
        <v>-111721.37852311537</v>
      </c>
      <c r="H79" s="20"/>
      <c r="I79" s="21" t="str">
        <f t="shared" si="2"/>
        <v/>
      </c>
      <c r="J79" s="17">
        <f t="shared" si="3"/>
        <v>-351922.34234781342</v>
      </c>
      <c r="K79" s="21">
        <f t="shared" si="4"/>
        <v>-54912.087108445005</v>
      </c>
      <c r="L79" s="21">
        <f t="shared" si="8"/>
        <v>-17432.408605855559</v>
      </c>
      <c r="O79" s="2">
        <f t="shared" si="5"/>
        <v>-111721.37852311537</v>
      </c>
    </row>
    <row r="80" spans="2:15" x14ac:dyDescent="0.25">
      <c r="B80" s="23">
        <f t="shared" si="6"/>
        <v>2071</v>
      </c>
      <c r="C80" s="2">
        <v>-357201.17748303059</v>
      </c>
      <c r="E80" s="23">
        <f t="shared" si="1"/>
        <v>2071</v>
      </c>
      <c r="F80" s="2"/>
      <c r="G80" s="2">
        <f t="shared" si="7"/>
        <v>-113397.19920096209</v>
      </c>
      <c r="H80" s="20"/>
      <c r="I80" s="21" t="str">
        <f t="shared" si="2"/>
        <v/>
      </c>
      <c r="J80" s="17">
        <f t="shared" si="3"/>
        <v>-357201.17748303059</v>
      </c>
      <c r="K80" s="21">
        <f t="shared" si="4"/>
        <v>-53850.983975914656</v>
      </c>
      <c r="L80" s="21">
        <f t="shared" si="8"/>
        <v>-17095.550468544334</v>
      </c>
      <c r="O80" s="2">
        <f t="shared" si="5"/>
        <v>-113397.19920096209</v>
      </c>
    </row>
    <row r="81" spans="2:15" x14ac:dyDescent="0.25">
      <c r="B81" s="23">
        <f t="shared" si="6"/>
        <v>2072</v>
      </c>
      <c r="C81" s="2">
        <v>-362559.19514527603</v>
      </c>
      <c r="E81" s="23">
        <f t="shared" si="1"/>
        <v>2072</v>
      </c>
      <c r="F81" s="2"/>
      <c r="G81" s="2">
        <f t="shared" si="7"/>
        <v>-115098.1571889765</v>
      </c>
      <c r="H81" s="20"/>
      <c r="I81" s="21" t="str">
        <f t="shared" si="2"/>
        <v/>
      </c>
      <c r="J81" s="17">
        <f t="shared" si="3"/>
        <v>-362559.19514527603</v>
      </c>
      <c r="K81" s="21">
        <f t="shared" si="4"/>
        <v>-52810.385251742409</v>
      </c>
      <c r="L81" s="21">
        <f t="shared" si="8"/>
        <v>-16765.201667219811</v>
      </c>
      <c r="O81" s="2">
        <f t="shared" si="5"/>
        <v>-115098.1571889765</v>
      </c>
    </row>
    <row r="82" spans="2:15" x14ac:dyDescent="0.25">
      <c r="B82" s="23">
        <f t="shared" si="6"/>
        <v>2073</v>
      </c>
      <c r="C82" s="2">
        <v>-367997.58307245513</v>
      </c>
      <c r="E82" s="23">
        <f t="shared" si="1"/>
        <v>2073</v>
      </c>
      <c r="F82" s="2"/>
      <c r="G82" s="2">
        <f t="shared" si="7"/>
        <v>-116824.62954681113</v>
      </c>
      <c r="H82" s="20"/>
      <c r="I82" s="21" t="str">
        <f t="shared" si="2"/>
        <v/>
      </c>
      <c r="J82" s="17">
        <f t="shared" si="3"/>
        <v>-367997.58307245513</v>
      </c>
      <c r="K82" s="21">
        <f t="shared" si="4"/>
        <v>-51789.894715476854</v>
      </c>
      <c r="L82" s="21">
        <f t="shared" si="8"/>
        <v>-16441.236417611697</v>
      </c>
      <c r="O82" s="2">
        <f t="shared" si="5"/>
        <v>-116824.62954681113</v>
      </c>
    </row>
    <row r="83" spans="2:15" x14ac:dyDescent="0.25">
      <c r="B83" s="23">
        <f t="shared" si="6"/>
        <v>2074</v>
      </c>
      <c r="C83" s="2">
        <v>-373517.54681854194</v>
      </c>
      <c r="E83" s="23">
        <f t="shared" si="1"/>
        <v>2074</v>
      </c>
      <c r="F83" s="2"/>
      <c r="G83" s="2">
        <f t="shared" si="7"/>
        <v>-118576.99899001329</v>
      </c>
      <c r="H83" s="20"/>
      <c r="I83" s="21" t="str">
        <f t="shared" si="2"/>
        <v/>
      </c>
      <c r="J83" s="17">
        <f t="shared" si="3"/>
        <v>-373517.54681854194</v>
      </c>
      <c r="K83" s="21">
        <f t="shared" si="4"/>
        <v>-50789.123803100483</v>
      </c>
      <c r="L83" s="21">
        <f t="shared" si="8"/>
        <v>-16123.531366063644</v>
      </c>
      <c r="O83" s="2">
        <f t="shared" si="5"/>
        <v>-118576.99899001329</v>
      </c>
    </row>
    <row r="84" spans="2:15" x14ac:dyDescent="0.25">
      <c r="B84" s="23">
        <f t="shared" si="6"/>
        <v>2075</v>
      </c>
      <c r="C84" s="2">
        <v>-379120.31002082006</v>
      </c>
      <c r="E84" s="23">
        <f t="shared" si="1"/>
        <v>2075</v>
      </c>
      <c r="F84" s="2"/>
      <c r="G84" s="2">
        <f t="shared" si="7"/>
        <v>-120355.65397486348</v>
      </c>
      <c r="H84" s="20"/>
      <c r="I84" s="21" t="str">
        <f t="shared" si="2"/>
        <v/>
      </c>
      <c r="J84" s="17">
        <f t="shared" si="3"/>
        <v>-379120.31002082006</v>
      </c>
      <c r="K84" s="21">
        <f t="shared" si="4"/>
        <v>-49807.691459079215</v>
      </c>
      <c r="L84" s="21">
        <f t="shared" si="8"/>
        <v>-15811.965542564827</v>
      </c>
      <c r="O84" s="2">
        <f t="shared" si="5"/>
        <v>-120355.65397486348</v>
      </c>
    </row>
    <row r="85" spans="2:15" x14ac:dyDescent="0.25">
      <c r="B85" s="23">
        <f t="shared" si="6"/>
        <v>2076</v>
      </c>
      <c r="C85" s="2">
        <v>-384807.11467113235</v>
      </c>
      <c r="E85" s="23">
        <f t="shared" si="1"/>
        <v>2076</v>
      </c>
      <c r="F85" s="2"/>
      <c r="G85" s="2">
        <f t="shared" si="7"/>
        <v>-122160.98878448643</v>
      </c>
      <c r="H85" s="20"/>
      <c r="I85" s="21" t="str">
        <f t="shared" si="2"/>
        <v/>
      </c>
      <c r="J85" s="17">
        <f t="shared" si="3"/>
        <v>-384807.11467113235</v>
      </c>
      <c r="K85" s="21">
        <f t="shared" si="4"/>
        <v>-48845.223991270926</v>
      </c>
      <c r="L85" s="21">
        <f t="shared" si="8"/>
        <v>-15506.420314689178</v>
      </c>
      <c r="O85" s="2">
        <f t="shared" si="5"/>
        <v>-122160.98878448643</v>
      </c>
    </row>
    <row r="86" spans="2:15" x14ac:dyDescent="0.25">
      <c r="B86" s="23">
        <f t="shared" si="6"/>
        <v>2077</v>
      </c>
      <c r="C86" s="2">
        <v>-390579.22139119927</v>
      </c>
      <c r="E86" s="23">
        <f t="shared" si="1"/>
        <v>2077</v>
      </c>
      <c r="F86" s="2"/>
      <c r="G86" s="2">
        <f t="shared" si="7"/>
        <v>-123993.40361625371</v>
      </c>
      <c r="H86" s="20"/>
      <c r="I86" s="21" t="str">
        <f t="shared" si="2"/>
        <v/>
      </c>
      <c r="J86" s="17">
        <f t="shared" si="3"/>
        <v>-390579.22139119927</v>
      </c>
      <c r="K86" s="21">
        <f t="shared" si="4"/>
        <v>-47901.35492863768</v>
      </c>
      <c r="L86" s="21">
        <f t="shared" si="8"/>
        <v>-15206.779342424656</v>
      </c>
      <c r="O86" s="2">
        <f t="shared" si="5"/>
        <v>-123993.40361625371</v>
      </c>
    </row>
    <row r="87" spans="2:15" x14ac:dyDescent="0.25">
      <c r="B87" s="23">
        <f t="shared" si="6"/>
        <v>2078</v>
      </c>
      <c r="C87" s="2">
        <v>-396437.90971206722</v>
      </c>
      <c r="E87" s="23">
        <f t="shared" si="1"/>
        <v>2078</v>
      </c>
      <c r="F87" s="2"/>
      <c r="G87" s="2">
        <f t="shared" si="7"/>
        <v>-125853.3046704975</v>
      </c>
      <c r="H87" s="20"/>
      <c r="I87" s="21" t="str">
        <f t="shared" si="2"/>
        <v/>
      </c>
      <c r="J87" s="17">
        <f t="shared" si="3"/>
        <v>-396437.90971206722</v>
      </c>
      <c r="K87" s="21">
        <f t="shared" si="4"/>
        <v>-46975.724881707472</v>
      </c>
      <c r="L87" s="21">
        <f t="shared" si="8"/>
        <v>-14912.928533875385</v>
      </c>
      <c r="O87" s="2">
        <f t="shared" si="5"/>
        <v>-125853.3046704975</v>
      </c>
    </row>
    <row r="88" spans="2:15" x14ac:dyDescent="0.25">
      <c r="B88" s="23">
        <f t="shared" si="6"/>
        <v>2079</v>
      </c>
      <c r="C88" s="2">
        <v>-402384.47835774819</v>
      </c>
      <c r="E88" s="23">
        <f t="shared" si="1"/>
        <v>2079</v>
      </c>
      <c r="F88" s="2"/>
      <c r="G88" s="2">
        <f t="shared" si="7"/>
        <v>-127741.10424055495</v>
      </c>
      <c r="H88" s="20"/>
      <c r="I88" s="21" t="str">
        <f t="shared" si="2"/>
        <v/>
      </c>
      <c r="J88" s="17">
        <f t="shared" si="3"/>
        <v>-402384.47835774819</v>
      </c>
      <c r="K88" s="21">
        <f t="shared" si="4"/>
        <v>-46067.981405732447</v>
      </c>
      <c r="L88" s="21">
        <f t="shared" si="8"/>
        <v>-14624.756001819822</v>
      </c>
      <c r="O88" s="2">
        <f t="shared" si="5"/>
        <v>-127741.10424055495</v>
      </c>
    </row>
    <row r="89" spans="2:15" x14ac:dyDescent="0.25">
      <c r="B89" s="23">
        <f t="shared" si="6"/>
        <v>2080</v>
      </c>
      <c r="C89" s="2">
        <v>-408420.24553311436</v>
      </c>
      <c r="E89" s="23">
        <f t="shared" si="1"/>
        <v>2080</v>
      </c>
      <c r="F89" s="2"/>
      <c r="G89" s="2"/>
      <c r="H89" s="20"/>
      <c r="I89" s="21" t="str">
        <f t="shared" si="2"/>
        <v/>
      </c>
      <c r="J89" s="17">
        <f t="shared" si="3"/>
        <v>-408420.24553311436</v>
      </c>
      <c r="K89" s="21">
        <f t="shared" si="4"/>
        <v>-45177.778866491244</v>
      </c>
      <c r="L89" s="21" t="str">
        <f t="shared" ref="L89:L120" si="9" xml:space="preserve"> IF($E89&gt;=$F$18,IF($E89&lt;=$F$19,IF(SUM($F89:$G89)/((1+$C$10)^($E89-$F$18))&lt;0,SUM($F89:$G89)/((1+$C$10)^($E89-$F$18)),""),""),"")</f>
        <v/>
      </c>
      <c r="O89" s="2"/>
    </row>
    <row r="90" spans="2:15" x14ac:dyDescent="0.25">
      <c r="B90" s="23">
        <f t="shared" si="6"/>
        <v>2081</v>
      </c>
      <c r="C90" s="2">
        <v>-414546.54921611102</v>
      </c>
      <c r="E90" s="23">
        <f t="shared" ref="E90:E103" si="10">E89+1</f>
        <v>2081</v>
      </c>
      <c r="F90" s="2"/>
      <c r="G90" s="2"/>
      <c r="H90" s="20"/>
      <c r="I90" s="21" t="str">
        <f t="shared" ref="I90:I144" si="11" xml:space="preserve"> IF($B90=$C$18,$C$21,"")</f>
        <v/>
      </c>
      <c r="J90" s="17">
        <f t="shared" ref="J90:J144" si="12" xml:space="preserve"> IF($B90&gt;=$C$18,IF($B90&lt;=$C$19,$C90,""),"")</f>
        <v>-414546.54921611102</v>
      </c>
      <c r="K90" s="21">
        <f t="shared" ref="K90:K144" si="13" xml:space="preserve"> IF(SUM($I90:$J90)/((1+$C$10)^($B90-$C$18))&lt;0,SUM($I90:$J90)/((1+$C$10)^($B90-$C$18)),"")</f>
        <v>-44304.778308684647</v>
      </c>
      <c r="L90" s="21" t="str">
        <f t="shared" si="9"/>
        <v/>
      </c>
      <c r="O90" s="2"/>
    </row>
    <row r="91" spans="2:15" x14ac:dyDescent="0.25">
      <c r="B91" s="23">
        <f>B90+1</f>
        <v>2082</v>
      </c>
      <c r="C91" s="2">
        <v>-420764.74745435262</v>
      </c>
      <c r="E91" s="23">
        <f t="shared" si="10"/>
        <v>2082</v>
      </c>
      <c r="F91" s="2"/>
      <c r="G91" s="2"/>
      <c r="H91" s="20"/>
      <c r="I91" s="21" t="str">
        <f t="shared" si="11"/>
        <v/>
      </c>
      <c r="J91" s="17">
        <f t="shared" si="12"/>
        <v>-420764.74745435262</v>
      </c>
      <c r="K91" s="21">
        <f t="shared" si="13"/>
        <v>-43448.647326874314</v>
      </c>
      <c r="L91" s="21" t="str">
        <f t="shared" si="9"/>
        <v/>
      </c>
      <c r="O91" s="2"/>
    </row>
    <row r="92" spans="2:15" x14ac:dyDescent="0.25">
      <c r="B92" s="23">
        <f>B91+1</f>
        <v>2083</v>
      </c>
      <c r="C92" s="2">
        <v>-427076.21866616787</v>
      </c>
      <c r="E92" s="23">
        <f t="shared" si="10"/>
        <v>2083</v>
      </c>
      <c r="F92" s="2"/>
      <c r="G92" s="2"/>
      <c r="H92" s="20"/>
      <c r="I92" s="21" t="str">
        <f t="shared" si="11"/>
        <v/>
      </c>
      <c r="J92" s="17">
        <f t="shared" si="12"/>
        <v>-427076.21866616787</v>
      </c>
      <c r="K92" s="21">
        <f t="shared" si="13"/>
        <v>-42609.059938915387</v>
      </c>
      <c r="L92" s="21" t="str">
        <f t="shared" si="9"/>
        <v/>
      </c>
      <c r="O92" s="2"/>
    </row>
    <row r="93" spans="2:15" x14ac:dyDescent="0.25">
      <c r="B93" s="23">
        <f>B92+1</f>
        <v>2084</v>
      </c>
      <c r="C93" s="2">
        <v>-433482.36194616032</v>
      </c>
      <c r="E93" s="23">
        <f t="shared" si="10"/>
        <v>2084</v>
      </c>
      <c r="F93" s="2"/>
      <c r="G93" s="2"/>
      <c r="H93" s="20"/>
      <c r="I93" s="21" t="str">
        <f t="shared" si="11"/>
        <v/>
      </c>
      <c r="J93" s="17">
        <f t="shared" si="12"/>
        <v>-433482.36194616032</v>
      </c>
      <c r="K93" s="21">
        <f t="shared" si="13"/>
        <v>-41785.696461834894</v>
      </c>
      <c r="L93" s="21" t="str">
        <f t="shared" si="9"/>
        <v/>
      </c>
      <c r="O93" s="2"/>
    </row>
    <row r="94" spans="2:15" x14ac:dyDescent="0.25">
      <c r="B94" s="23">
        <f t="shared" ref="B94:B103" si="14">B93+1</f>
        <v>2085</v>
      </c>
      <c r="C94" s="2">
        <v>-439984.59737535269</v>
      </c>
      <c r="E94" s="23">
        <f t="shared" si="10"/>
        <v>2085</v>
      </c>
      <c r="F94" s="2"/>
      <c r="G94" s="2"/>
      <c r="H94" s="20"/>
      <c r="I94" s="21" t="str">
        <f t="shared" si="11"/>
        <v/>
      </c>
      <c r="J94" s="17">
        <f t="shared" si="12"/>
        <v>-439984.59737535269</v>
      </c>
      <c r="K94" s="21">
        <f t="shared" si="13"/>
        <v>-40978.243390108619</v>
      </c>
      <c r="L94" s="21" t="str">
        <f t="shared" si="9"/>
        <v/>
      </c>
      <c r="O94" s="2"/>
    </row>
    <row r="95" spans="2:15" x14ac:dyDescent="0.25">
      <c r="B95" s="23">
        <f t="shared" si="14"/>
        <v>2086</v>
      </c>
      <c r="C95" s="2">
        <v>-446584.36633598292</v>
      </c>
      <c r="E95" s="23">
        <f t="shared" si="10"/>
        <v>2086</v>
      </c>
      <c r="F95" s="2"/>
      <c r="G95" s="2"/>
      <c r="H95" s="20"/>
      <c r="I95" s="21" t="str">
        <f t="shared" si="11"/>
        <v/>
      </c>
      <c r="J95" s="17">
        <f t="shared" si="12"/>
        <v>-446584.36633598292</v>
      </c>
      <c r="K95" s="21">
        <f t="shared" si="13"/>
        <v>-40186.393276290088</v>
      </c>
      <c r="L95" s="21" t="str">
        <f t="shared" si="9"/>
        <v/>
      </c>
      <c r="O95" s="2"/>
    </row>
    <row r="96" spans="2:15" x14ac:dyDescent="0.25">
      <c r="B96" s="23">
        <f t="shared" si="14"/>
        <v>2087</v>
      </c>
      <c r="C96" s="2">
        <v>-453283.13183102262</v>
      </c>
      <c r="E96" s="23">
        <f t="shared" si="10"/>
        <v>2087</v>
      </c>
      <c r="F96" s="2"/>
      <c r="G96" s="2"/>
      <c r="H96" s="20"/>
      <c r="I96" s="21" t="str">
        <f t="shared" si="11"/>
        <v/>
      </c>
      <c r="J96" s="17">
        <f t="shared" si="12"/>
        <v>-453283.13183102262</v>
      </c>
      <c r="K96" s="21">
        <f t="shared" si="13"/>
        <v>-39409.844613946319</v>
      </c>
      <c r="L96" s="21" t="str">
        <f t="shared" si="9"/>
        <v/>
      </c>
      <c r="O96" s="2"/>
    </row>
    <row r="97" spans="2:15" x14ac:dyDescent="0.25">
      <c r="B97" s="23">
        <f t="shared" si="14"/>
        <v>2088</v>
      </c>
      <c r="C97" s="2">
        <v>-460082.37880848791</v>
      </c>
      <c r="E97" s="23">
        <f t="shared" si="10"/>
        <v>2088</v>
      </c>
      <c r="F97" s="2"/>
      <c r="G97" s="2"/>
      <c r="H97" s="20"/>
      <c r="I97" s="21" t="str">
        <f t="shared" si="11"/>
        <v/>
      </c>
      <c r="J97" s="17">
        <f t="shared" si="12"/>
        <v>-460082.37880848791</v>
      </c>
      <c r="K97" s="21">
        <f t="shared" si="13"/>
        <v>-38648.301722855569</v>
      </c>
      <c r="L97" s="21" t="str">
        <f t="shared" si="9"/>
        <v/>
      </c>
      <c r="O97" s="2"/>
    </row>
    <row r="98" spans="2:15" x14ac:dyDescent="0.25">
      <c r="B98" s="23">
        <f t="shared" si="14"/>
        <v>2089</v>
      </c>
      <c r="C98" s="2">
        <v>-466983.6144906152</v>
      </c>
      <c r="E98" s="23">
        <f t="shared" si="10"/>
        <v>2089</v>
      </c>
      <c r="F98" s="2"/>
      <c r="G98" s="2"/>
      <c r="H98" s="20"/>
      <c r="I98" s="21" t="str">
        <f t="shared" si="11"/>
        <v/>
      </c>
      <c r="J98" s="17">
        <f t="shared" si="12"/>
        <v>-466983.6144906152</v>
      </c>
      <c r="K98" s="21">
        <f t="shared" si="13"/>
        <v>-37901.474636423576</v>
      </c>
      <c r="L98" s="21" t="str">
        <f t="shared" si="9"/>
        <v/>
      </c>
      <c r="O98" s="2"/>
    </row>
    <row r="99" spans="2:15" x14ac:dyDescent="0.25">
      <c r="B99" s="23">
        <f t="shared" si="14"/>
        <v>2090</v>
      </c>
      <c r="C99" s="2">
        <v>-473988.36870797438</v>
      </c>
      <c r="E99" s="23">
        <f t="shared" si="10"/>
        <v>2090</v>
      </c>
      <c r="F99" s="2"/>
      <c r="G99" s="2"/>
      <c r="H99" s="20"/>
      <c r="I99" s="21" t="str">
        <f t="shared" si="11"/>
        <v/>
      </c>
      <c r="J99" s="17">
        <f t="shared" si="12"/>
        <v>-473988.36870797438</v>
      </c>
      <c r="K99" s="21">
        <f t="shared" si="13"/>
        <v>-37169.078991275303</v>
      </c>
      <c r="L99" s="21" t="str">
        <f t="shared" si="9"/>
        <v/>
      </c>
      <c r="O99" s="2"/>
    </row>
    <row r="100" spans="2:15" x14ac:dyDescent="0.25">
      <c r="B100" s="23">
        <f t="shared" si="14"/>
        <v>2091</v>
      </c>
      <c r="C100" s="2"/>
      <c r="E100" s="23">
        <f t="shared" si="10"/>
        <v>2091</v>
      </c>
      <c r="F100" s="2"/>
      <c r="G100" s="2"/>
      <c r="H100" s="20"/>
      <c r="I100" s="21" t="str">
        <f t="shared" si="11"/>
        <v/>
      </c>
      <c r="J100" s="17" t="str">
        <f t="shared" si="12"/>
        <v/>
      </c>
      <c r="K100" s="21" t="str">
        <f t="shared" si="13"/>
        <v/>
      </c>
      <c r="L100" s="21" t="str">
        <f t="shared" si="9"/>
        <v/>
      </c>
      <c r="O100" s="2"/>
    </row>
    <row r="101" spans="2:15" x14ac:dyDescent="0.25">
      <c r="B101" s="23">
        <f t="shared" si="14"/>
        <v>2092</v>
      </c>
      <c r="C101" s="2"/>
      <c r="E101" s="23">
        <f t="shared" si="10"/>
        <v>2092</v>
      </c>
      <c r="F101" s="2"/>
      <c r="G101" s="2"/>
      <c r="H101" s="20"/>
      <c r="I101" s="21" t="str">
        <f t="shared" si="11"/>
        <v/>
      </c>
      <c r="J101" s="17" t="str">
        <f t="shared" si="12"/>
        <v/>
      </c>
      <c r="K101" s="21" t="str">
        <f t="shared" si="13"/>
        <v/>
      </c>
      <c r="L101" s="21" t="str">
        <f t="shared" si="9"/>
        <v/>
      </c>
      <c r="O101" s="2"/>
    </row>
    <row r="102" spans="2:15" x14ac:dyDescent="0.25">
      <c r="B102" s="23">
        <f t="shared" si="14"/>
        <v>2093</v>
      </c>
      <c r="C102" s="2"/>
      <c r="E102" s="23">
        <f t="shared" si="10"/>
        <v>2093</v>
      </c>
      <c r="F102" s="2"/>
      <c r="G102" s="2"/>
      <c r="H102" s="20"/>
      <c r="I102" s="21" t="str">
        <f t="shared" si="11"/>
        <v/>
      </c>
      <c r="J102" s="17" t="str">
        <f t="shared" si="12"/>
        <v/>
      </c>
      <c r="K102" s="21" t="str">
        <f t="shared" si="13"/>
        <v/>
      </c>
      <c r="L102" s="21" t="str">
        <f t="shared" si="9"/>
        <v/>
      </c>
      <c r="O102" s="2"/>
    </row>
    <row r="103" spans="2:15" x14ac:dyDescent="0.25">
      <c r="B103" s="23">
        <f t="shared" si="14"/>
        <v>2094</v>
      </c>
      <c r="C103" s="2"/>
      <c r="E103" s="23">
        <f t="shared" si="10"/>
        <v>2094</v>
      </c>
      <c r="F103" s="2"/>
      <c r="G103" s="2"/>
      <c r="H103" s="20"/>
      <c r="I103" s="21" t="str">
        <f t="shared" si="11"/>
        <v/>
      </c>
      <c r="J103" s="17" t="str">
        <f t="shared" si="12"/>
        <v/>
      </c>
      <c r="K103" s="21" t="str">
        <f t="shared" si="13"/>
        <v/>
      </c>
      <c r="L103" s="21" t="str">
        <f t="shared" si="9"/>
        <v/>
      </c>
      <c r="O103" s="2"/>
    </row>
    <row r="104" spans="2:15" x14ac:dyDescent="0.25">
      <c r="B104" s="23">
        <f>B103+1</f>
        <v>2095</v>
      </c>
      <c r="C104" s="2"/>
      <c r="E104" s="23">
        <f>E103+1</f>
        <v>2095</v>
      </c>
      <c r="F104" s="2"/>
      <c r="G104" s="2"/>
      <c r="H104" s="20"/>
      <c r="I104" s="21" t="str">
        <f t="shared" si="11"/>
        <v/>
      </c>
      <c r="J104" s="17" t="str">
        <f t="shared" si="12"/>
        <v/>
      </c>
      <c r="K104" s="21" t="str">
        <f t="shared" si="13"/>
        <v/>
      </c>
      <c r="L104" s="21" t="str">
        <f t="shared" si="9"/>
        <v/>
      </c>
      <c r="O104" s="2"/>
    </row>
    <row r="105" spans="2:15" x14ac:dyDescent="0.25">
      <c r="B105" s="23">
        <f t="shared" ref="B105:B144" si="15">B104+1</f>
        <v>2096</v>
      </c>
      <c r="C105" s="2"/>
      <c r="E105" s="23">
        <f t="shared" ref="E105:E144" si="16">E104+1</f>
        <v>2096</v>
      </c>
      <c r="F105" s="2"/>
      <c r="G105" s="2"/>
      <c r="H105" s="20"/>
      <c r="I105" s="21" t="str">
        <f t="shared" si="11"/>
        <v/>
      </c>
      <c r="J105" s="17" t="str">
        <f t="shared" si="12"/>
        <v/>
      </c>
      <c r="K105" s="21" t="str">
        <f t="shared" si="13"/>
        <v/>
      </c>
      <c r="L105" s="21" t="str">
        <f t="shared" si="9"/>
        <v/>
      </c>
      <c r="O105" s="2"/>
    </row>
    <row r="106" spans="2:15" x14ac:dyDescent="0.25">
      <c r="B106" s="23">
        <f t="shared" si="15"/>
        <v>2097</v>
      </c>
      <c r="C106" s="2"/>
      <c r="E106" s="23">
        <f t="shared" si="16"/>
        <v>2097</v>
      </c>
      <c r="F106" s="2"/>
      <c r="G106" s="2"/>
      <c r="H106" s="20"/>
      <c r="I106" s="21" t="str">
        <f t="shared" si="11"/>
        <v/>
      </c>
      <c r="J106" s="17" t="str">
        <f t="shared" si="12"/>
        <v/>
      </c>
      <c r="K106" s="21" t="str">
        <f t="shared" si="13"/>
        <v/>
      </c>
      <c r="L106" s="21" t="str">
        <f t="shared" si="9"/>
        <v/>
      </c>
      <c r="O106" s="2"/>
    </row>
    <row r="107" spans="2:15" x14ac:dyDescent="0.25">
      <c r="B107" s="23">
        <f t="shared" si="15"/>
        <v>2098</v>
      </c>
      <c r="C107" s="2"/>
      <c r="E107" s="23">
        <f t="shared" si="16"/>
        <v>2098</v>
      </c>
      <c r="F107" s="2"/>
      <c r="G107" s="2"/>
      <c r="H107" s="20"/>
      <c r="I107" s="21" t="str">
        <f t="shared" si="11"/>
        <v/>
      </c>
      <c r="J107" s="17" t="str">
        <f t="shared" si="12"/>
        <v/>
      </c>
      <c r="K107" s="21" t="str">
        <f t="shared" si="13"/>
        <v/>
      </c>
      <c r="L107" s="21" t="str">
        <f t="shared" si="9"/>
        <v/>
      </c>
      <c r="O107" s="2"/>
    </row>
    <row r="108" spans="2:15" x14ac:dyDescent="0.25">
      <c r="B108" s="23">
        <f t="shared" si="15"/>
        <v>2099</v>
      </c>
      <c r="C108" s="2"/>
      <c r="E108" s="23">
        <f t="shared" si="16"/>
        <v>2099</v>
      </c>
      <c r="F108" s="2"/>
      <c r="G108" s="2"/>
      <c r="H108" s="20"/>
      <c r="I108" s="21" t="str">
        <f t="shared" si="11"/>
        <v/>
      </c>
      <c r="J108" s="17" t="str">
        <f t="shared" si="12"/>
        <v/>
      </c>
      <c r="K108" s="21" t="str">
        <f t="shared" si="13"/>
        <v/>
      </c>
      <c r="L108" s="21" t="str">
        <f t="shared" si="9"/>
        <v/>
      </c>
      <c r="O108" s="2"/>
    </row>
    <row r="109" spans="2:15" x14ac:dyDescent="0.25">
      <c r="B109" s="23">
        <f t="shared" si="15"/>
        <v>2100</v>
      </c>
      <c r="C109" s="2"/>
      <c r="E109" s="23">
        <f t="shared" si="16"/>
        <v>2100</v>
      </c>
      <c r="F109" s="2"/>
      <c r="G109" s="2"/>
      <c r="H109" s="20"/>
      <c r="I109" s="21" t="str">
        <f t="shared" si="11"/>
        <v/>
      </c>
      <c r="J109" s="17" t="str">
        <f t="shared" si="12"/>
        <v/>
      </c>
      <c r="K109" s="21" t="str">
        <f t="shared" si="13"/>
        <v/>
      </c>
      <c r="L109" s="21" t="str">
        <f t="shared" si="9"/>
        <v/>
      </c>
      <c r="O109" s="2"/>
    </row>
    <row r="110" spans="2:15" x14ac:dyDescent="0.25">
      <c r="B110" s="23">
        <f t="shared" si="15"/>
        <v>2101</v>
      </c>
      <c r="C110" s="2"/>
      <c r="E110" s="23">
        <f t="shared" si="16"/>
        <v>2101</v>
      </c>
      <c r="F110" s="2"/>
      <c r="G110" s="2"/>
      <c r="H110" s="20"/>
      <c r="I110" s="21" t="str">
        <f t="shared" si="11"/>
        <v/>
      </c>
      <c r="J110" s="17" t="str">
        <f t="shared" si="12"/>
        <v/>
      </c>
      <c r="K110" s="21" t="str">
        <f t="shared" si="13"/>
        <v/>
      </c>
      <c r="L110" s="21" t="str">
        <f t="shared" si="9"/>
        <v/>
      </c>
      <c r="O110" s="2"/>
    </row>
    <row r="111" spans="2:15" x14ac:dyDescent="0.25">
      <c r="B111" s="23">
        <f t="shared" si="15"/>
        <v>2102</v>
      </c>
      <c r="C111" s="2"/>
      <c r="E111" s="23">
        <f t="shared" si="16"/>
        <v>2102</v>
      </c>
      <c r="F111" s="2"/>
      <c r="G111" s="2"/>
      <c r="H111" s="20"/>
      <c r="I111" s="21" t="str">
        <f t="shared" si="11"/>
        <v/>
      </c>
      <c r="J111" s="17" t="str">
        <f t="shared" si="12"/>
        <v/>
      </c>
      <c r="K111" s="21" t="str">
        <f t="shared" si="13"/>
        <v/>
      </c>
      <c r="L111" s="21" t="str">
        <f t="shared" si="9"/>
        <v/>
      </c>
      <c r="O111" s="2"/>
    </row>
    <row r="112" spans="2:15" x14ac:dyDescent="0.25">
      <c r="B112" s="23">
        <f t="shared" si="15"/>
        <v>2103</v>
      </c>
      <c r="C112" s="2"/>
      <c r="E112" s="23">
        <f t="shared" si="16"/>
        <v>2103</v>
      </c>
      <c r="F112" s="2"/>
      <c r="G112" s="2"/>
      <c r="H112" s="20"/>
      <c r="I112" s="21" t="str">
        <f t="shared" si="11"/>
        <v/>
      </c>
      <c r="J112" s="17" t="str">
        <f t="shared" si="12"/>
        <v/>
      </c>
      <c r="K112" s="21" t="str">
        <f t="shared" si="13"/>
        <v/>
      </c>
      <c r="L112" s="21" t="str">
        <f t="shared" si="9"/>
        <v/>
      </c>
      <c r="O112" s="2"/>
    </row>
    <row r="113" spans="2:15" x14ac:dyDescent="0.25">
      <c r="B113" s="23">
        <f t="shared" si="15"/>
        <v>2104</v>
      </c>
      <c r="C113" s="2"/>
      <c r="E113" s="23">
        <f t="shared" si="16"/>
        <v>2104</v>
      </c>
      <c r="F113" s="2"/>
      <c r="G113" s="2"/>
      <c r="H113" s="20"/>
      <c r="I113" s="21" t="str">
        <f t="shared" si="11"/>
        <v/>
      </c>
      <c r="J113" s="17" t="str">
        <f t="shared" si="12"/>
        <v/>
      </c>
      <c r="K113" s="21" t="str">
        <f t="shared" si="13"/>
        <v/>
      </c>
      <c r="L113" s="21" t="str">
        <f t="shared" si="9"/>
        <v/>
      </c>
      <c r="O113" s="2"/>
    </row>
    <row r="114" spans="2:15" x14ac:dyDescent="0.25">
      <c r="B114" s="23">
        <f t="shared" si="15"/>
        <v>2105</v>
      </c>
      <c r="C114" s="2"/>
      <c r="E114" s="23">
        <f t="shared" si="16"/>
        <v>2105</v>
      </c>
      <c r="F114" s="2"/>
      <c r="G114" s="2"/>
      <c r="H114" s="20"/>
      <c r="I114" s="21" t="str">
        <f t="shared" si="11"/>
        <v/>
      </c>
      <c r="J114" s="17" t="str">
        <f t="shared" si="12"/>
        <v/>
      </c>
      <c r="K114" s="21" t="str">
        <f t="shared" si="13"/>
        <v/>
      </c>
      <c r="L114" s="21" t="str">
        <f t="shared" si="9"/>
        <v/>
      </c>
      <c r="O114" s="2"/>
    </row>
    <row r="115" spans="2:15" x14ac:dyDescent="0.25">
      <c r="B115" s="23">
        <f t="shared" si="15"/>
        <v>2106</v>
      </c>
      <c r="C115" s="2"/>
      <c r="E115" s="23">
        <f t="shared" si="16"/>
        <v>2106</v>
      </c>
      <c r="F115" s="2"/>
      <c r="G115" s="2"/>
      <c r="H115" s="20"/>
      <c r="I115" s="21" t="str">
        <f t="shared" si="11"/>
        <v/>
      </c>
      <c r="J115" s="17" t="str">
        <f t="shared" si="12"/>
        <v/>
      </c>
      <c r="K115" s="21" t="str">
        <f t="shared" si="13"/>
        <v/>
      </c>
      <c r="L115" s="21" t="str">
        <f t="shared" si="9"/>
        <v/>
      </c>
      <c r="O115" s="2"/>
    </row>
    <row r="116" spans="2:15" x14ac:dyDescent="0.25">
      <c r="B116" s="23">
        <f t="shared" si="15"/>
        <v>2107</v>
      </c>
      <c r="C116" s="2"/>
      <c r="E116" s="23">
        <f t="shared" si="16"/>
        <v>2107</v>
      </c>
      <c r="F116" s="2"/>
      <c r="G116" s="2"/>
      <c r="H116" s="20"/>
      <c r="I116" s="21" t="str">
        <f t="shared" si="11"/>
        <v/>
      </c>
      <c r="J116" s="17" t="str">
        <f t="shared" si="12"/>
        <v/>
      </c>
      <c r="K116" s="21" t="str">
        <f t="shared" si="13"/>
        <v/>
      </c>
      <c r="L116" s="21" t="str">
        <f t="shared" si="9"/>
        <v/>
      </c>
      <c r="O116" s="2"/>
    </row>
    <row r="117" spans="2:15" x14ac:dyDescent="0.25">
      <c r="B117" s="23">
        <f t="shared" si="15"/>
        <v>2108</v>
      </c>
      <c r="C117" s="2"/>
      <c r="E117" s="23">
        <f t="shared" si="16"/>
        <v>2108</v>
      </c>
      <c r="F117" s="2"/>
      <c r="G117" s="2"/>
      <c r="H117" s="20"/>
      <c r="I117" s="21" t="str">
        <f t="shared" si="11"/>
        <v/>
      </c>
      <c r="J117" s="17" t="str">
        <f t="shared" si="12"/>
        <v/>
      </c>
      <c r="K117" s="21" t="str">
        <f t="shared" si="13"/>
        <v/>
      </c>
      <c r="L117" s="21" t="str">
        <f t="shared" si="9"/>
        <v/>
      </c>
      <c r="O117" s="2"/>
    </row>
    <row r="118" spans="2:15" x14ac:dyDescent="0.25">
      <c r="B118" s="23">
        <f t="shared" si="15"/>
        <v>2109</v>
      </c>
      <c r="C118" s="2"/>
      <c r="E118" s="23">
        <f t="shared" si="16"/>
        <v>2109</v>
      </c>
      <c r="F118" s="2"/>
      <c r="G118" s="2"/>
      <c r="H118" s="20"/>
      <c r="I118" s="21" t="str">
        <f t="shared" si="11"/>
        <v/>
      </c>
      <c r="J118" s="17" t="str">
        <f t="shared" si="12"/>
        <v/>
      </c>
      <c r="K118" s="21" t="str">
        <f t="shared" si="13"/>
        <v/>
      </c>
      <c r="L118" s="21" t="str">
        <f t="shared" si="9"/>
        <v/>
      </c>
      <c r="O118" s="2"/>
    </row>
    <row r="119" spans="2:15" x14ac:dyDescent="0.25">
      <c r="B119" s="23">
        <f t="shared" si="15"/>
        <v>2110</v>
      </c>
      <c r="C119" s="2"/>
      <c r="E119" s="23">
        <f t="shared" si="16"/>
        <v>2110</v>
      </c>
      <c r="F119" s="2"/>
      <c r="G119" s="2"/>
      <c r="H119" s="20"/>
      <c r="I119" s="21" t="str">
        <f t="shared" si="11"/>
        <v/>
      </c>
      <c r="J119" s="17" t="str">
        <f t="shared" si="12"/>
        <v/>
      </c>
      <c r="K119" s="21" t="str">
        <f t="shared" si="13"/>
        <v/>
      </c>
      <c r="L119" s="21" t="str">
        <f t="shared" si="9"/>
        <v/>
      </c>
      <c r="O119" s="2"/>
    </row>
    <row r="120" spans="2:15" x14ac:dyDescent="0.25">
      <c r="B120" s="23">
        <f t="shared" si="15"/>
        <v>2111</v>
      </c>
      <c r="C120" s="2"/>
      <c r="E120" s="23">
        <f t="shared" si="16"/>
        <v>2111</v>
      </c>
      <c r="F120" s="2"/>
      <c r="G120" s="2"/>
      <c r="H120" s="20"/>
      <c r="I120" s="21" t="str">
        <f t="shared" si="11"/>
        <v/>
      </c>
      <c r="J120" s="17" t="str">
        <f t="shared" si="12"/>
        <v/>
      </c>
      <c r="K120" s="21" t="str">
        <f t="shared" si="13"/>
        <v/>
      </c>
      <c r="L120" s="21" t="str">
        <f t="shared" si="9"/>
        <v/>
      </c>
      <c r="O120" s="2"/>
    </row>
    <row r="121" spans="2:15" x14ac:dyDescent="0.25">
      <c r="B121" s="23">
        <f t="shared" si="15"/>
        <v>2112</v>
      </c>
      <c r="C121" s="2"/>
      <c r="E121" s="23">
        <f t="shared" si="16"/>
        <v>2112</v>
      </c>
      <c r="F121" s="2"/>
      <c r="G121" s="2"/>
      <c r="H121" s="20"/>
      <c r="I121" s="21" t="str">
        <f t="shared" si="11"/>
        <v/>
      </c>
      <c r="J121" s="17" t="str">
        <f t="shared" si="12"/>
        <v/>
      </c>
      <c r="K121" s="21" t="str">
        <f t="shared" si="13"/>
        <v/>
      </c>
      <c r="L121" s="21" t="str">
        <f t="shared" ref="L121:L144" si="17" xml:space="preserve"> IF($E121&gt;=$F$18,IF($E121&lt;=$F$19,IF(SUM($F121:$G121)/((1+$C$10)^($E121-$F$18))&lt;0,SUM($F121:$G121)/((1+$C$10)^($E121-$F$18)),""),""),"")</f>
        <v/>
      </c>
      <c r="O121" s="2"/>
    </row>
    <row r="122" spans="2:15" x14ac:dyDescent="0.25">
      <c r="B122" s="23">
        <f t="shared" si="15"/>
        <v>2113</v>
      </c>
      <c r="C122" s="2"/>
      <c r="E122" s="23">
        <f t="shared" si="16"/>
        <v>2113</v>
      </c>
      <c r="F122" s="2"/>
      <c r="G122" s="2"/>
      <c r="H122" s="20"/>
      <c r="I122" s="21" t="str">
        <f t="shared" si="11"/>
        <v/>
      </c>
      <c r="J122" s="17" t="str">
        <f t="shared" si="12"/>
        <v/>
      </c>
      <c r="K122" s="21" t="str">
        <f t="shared" si="13"/>
        <v/>
      </c>
      <c r="L122" s="21" t="str">
        <f t="shared" si="17"/>
        <v/>
      </c>
      <c r="O122" s="2"/>
    </row>
    <row r="123" spans="2:15" x14ac:dyDescent="0.25">
      <c r="B123" s="23">
        <f t="shared" si="15"/>
        <v>2114</v>
      </c>
      <c r="C123" s="2"/>
      <c r="E123" s="23">
        <f t="shared" si="16"/>
        <v>2114</v>
      </c>
      <c r="F123" s="2"/>
      <c r="G123" s="2"/>
      <c r="H123" s="20"/>
      <c r="I123" s="21" t="str">
        <f t="shared" si="11"/>
        <v/>
      </c>
      <c r="J123" s="17" t="str">
        <f t="shared" si="12"/>
        <v/>
      </c>
      <c r="K123" s="21" t="str">
        <f t="shared" si="13"/>
        <v/>
      </c>
      <c r="L123" s="21" t="str">
        <f t="shared" si="17"/>
        <v/>
      </c>
      <c r="O123" s="2"/>
    </row>
    <row r="124" spans="2:15" x14ac:dyDescent="0.25">
      <c r="B124" s="23">
        <f t="shared" si="15"/>
        <v>2115</v>
      </c>
      <c r="C124" s="2"/>
      <c r="E124" s="23">
        <f t="shared" si="16"/>
        <v>2115</v>
      </c>
      <c r="F124" s="2"/>
      <c r="G124" s="2"/>
      <c r="H124" s="20"/>
      <c r="I124" s="21" t="str">
        <f t="shared" si="11"/>
        <v/>
      </c>
      <c r="J124" s="17" t="str">
        <f t="shared" si="12"/>
        <v/>
      </c>
      <c r="K124" s="21" t="str">
        <f t="shared" si="13"/>
        <v/>
      </c>
      <c r="L124" s="21" t="str">
        <f t="shared" si="17"/>
        <v/>
      </c>
      <c r="O124" s="2"/>
    </row>
    <row r="125" spans="2:15" x14ac:dyDescent="0.25">
      <c r="B125" s="23">
        <f t="shared" si="15"/>
        <v>2116</v>
      </c>
      <c r="C125" s="2"/>
      <c r="E125" s="23">
        <f t="shared" si="16"/>
        <v>2116</v>
      </c>
      <c r="F125" s="2"/>
      <c r="G125" s="2"/>
      <c r="I125" s="21" t="str">
        <f t="shared" si="11"/>
        <v/>
      </c>
      <c r="J125" s="17" t="str">
        <f t="shared" si="12"/>
        <v/>
      </c>
      <c r="K125" s="21" t="str">
        <f t="shared" si="13"/>
        <v/>
      </c>
      <c r="L125" s="21" t="str">
        <f t="shared" si="17"/>
        <v/>
      </c>
      <c r="O125" s="2"/>
    </row>
    <row r="126" spans="2:15" x14ac:dyDescent="0.25">
      <c r="B126" s="23">
        <f t="shared" si="15"/>
        <v>2117</v>
      </c>
      <c r="C126" s="2"/>
      <c r="E126" s="23">
        <f t="shared" si="16"/>
        <v>2117</v>
      </c>
      <c r="F126" s="2"/>
      <c r="G126" s="2"/>
      <c r="I126" s="21" t="str">
        <f t="shared" si="11"/>
        <v/>
      </c>
      <c r="J126" s="17" t="str">
        <f t="shared" si="12"/>
        <v/>
      </c>
      <c r="K126" s="21" t="str">
        <f t="shared" si="13"/>
        <v/>
      </c>
      <c r="L126" s="21" t="str">
        <f t="shared" si="17"/>
        <v/>
      </c>
      <c r="O126" s="2"/>
    </row>
    <row r="127" spans="2:15" x14ac:dyDescent="0.25">
      <c r="B127" s="23">
        <f t="shared" si="15"/>
        <v>2118</v>
      </c>
      <c r="C127" s="2"/>
      <c r="E127" s="23">
        <f t="shared" si="16"/>
        <v>2118</v>
      </c>
      <c r="F127" s="2"/>
      <c r="G127" s="2"/>
      <c r="I127" s="21" t="str">
        <f t="shared" si="11"/>
        <v/>
      </c>
      <c r="J127" s="17" t="str">
        <f t="shared" si="12"/>
        <v/>
      </c>
      <c r="K127" s="21" t="str">
        <f t="shared" si="13"/>
        <v/>
      </c>
      <c r="L127" s="21" t="str">
        <f t="shared" si="17"/>
        <v/>
      </c>
      <c r="O127" s="2"/>
    </row>
    <row r="128" spans="2:15" x14ac:dyDescent="0.25">
      <c r="B128" s="23">
        <f t="shared" si="15"/>
        <v>2119</v>
      </c>
      <c r="C128" s="2"/>
      <c r="E128" s="23">
        <f t="shared" si="16"/>
        <v>2119</v>
      </c>
      <c r="F128" s="2"/>
      <c r="G128" s="2"/>
      <c r="I128" s="21" t="str">
        <f t="shared" si="11"/>
        <v/>
      </c>
      <c r="J128" s="17" t="str">
        <f t="shared" si="12"/>
        <v/>
      </c>
      <c r="K128" s="21" t="str">
        <f t="shared" si="13"/>
        <v/>
      </c>
      <c r="L128" s="21" t="str">
        <f t="shared" si="17"/>
        <v/>
      </c>
      <c r="O128" s="2"/>
    </row>
    <row r="129" spans="2:15" x14ac:dyDescent="0.25">
      <c r="B129" s="23">
        <f t="shared" si="15"/>
        <v>2120</v>
      </c>
      <c r="C129" s="2"/>
      <c r="E129" s="23">
        <f t="shared" si="16"/>
        <v>2120</v>
      </c>
      <c r="F129" s="2"/>
      <c r="G129" s="2"/>
      <c r="I129" s="21" t="str">
        <f t="shared" si="11"/>
        <v/>
      </c>
      <c r="J129" s="17" t="str">
        <f t="shared" si="12"/>
        <v/>
      </c>
      <c r="K129" s="21" t="str">
        <f t="shared" si="13"/>
        <v/>
      </c>
      <c r="L129" s="21" t="str">
        <f t="shared" si="17"/>
        <v/>
      </c>
      <c r="O129" s="2"/>
    </row>
    <row r="130" spans="2:15" x14ac:dyDescent="0.25">
      <c r="B130" s="23">
        <f t="shared" si="15"/>
        <v>2121</v>
      </c>
      <c r="C130" s="2"/>
      <c r="E130" s="23">
        <f t="shared" si="16"/>
        <v>2121</v>
      </c>
      <c r="F130" s="2"/>
      <c r="G130" s="2"/>
      <c r="I130" s="21" t="str">
        <f t="shared" si="11"/>
        <v/>
      </c>
      <c r="J130" s="17" t="str">
        <f t="shared" si="12"/>
        <v/>
      </c>
      <c r="K130" s="21" t="str">
        <f t="shared" si="13"/>
        <v/>
      </c>
      <c r="L130" s="21" t="str">
        <f t="shared" si="17"/>
        <v/>
      </c>
      <c r="O130" s="2"/>
    </row>
    <row r="131" spans="2:15" x14ac:dyDescent="0.25">
      <c r="B131" s="23">
        <f t="shared" si="15"/>
        <v>2122</v>
      </c>
      <c r="C131" s="2"/>
      <c r="E131" s="23">
        <f t="shared" si="16"/>
        <v>2122</v>
      </c>
      <c r="F131" s="2"/>
      <c r="G131" s="2"/>
      <c r="I131" s="21" t="str">
        <f t="shared" si="11"/>
        <v/>
      </c>
      <c r="J131" s="17" t="str">
        <f t="shared" si="12"/>
        <v/>
      </c>
      <c r="K131" s="21" t="str">
        <f t="shared" si="13"/>
        <v/>
      </c>
      <c r="L131" s="21" t="str">
        <f t="shared" si="17"/>
        <v/>
      </c>
      <c r="O131" s="2"/>
    </row>
    <row r="132" spans="2:15" x14ac:dyDescent="0.25">
      <c r="B132" s="23">
        <f t="shared" si="15"/>
        <v>2123</v>
      </c>
      <c r="C132" s="2"/>
      <c r="E132" s="23">
        <f t="shared" si="16"/>
        <v>2123</v>
      </c>
      <c r="F132" s="2"/>
      <c r="G132" s="2"/>
      <c r="I132" s="21" t="str">
        <f t="shared" si="11"/>
        <v/>
      </c>
      <c r="J132" s="17" t="str">
        <f t="shared" si="12"/>
        <v/>
      </c>
      <c r="K132" s="21" t="str">
        <f t="shared" si="13"/>
        <v/>
      </c>
      <c r="L132" s="21" t="str">
        <f t="shared" si="17"/>
        <v/>
      </c>
      <c r="O132" s="2"/>
    </row>
    <row r="133" spans="2:15" x14ac:dyDescent="0.25">
      <c r="B133" s="23">
        <f t="shared" si="15"/>
        <v>2124</v>
      </c>
      <c r="C133" s="2"/>
      <c r="E133" s="23">
        <f t="shared" si="16"/>
        <v>2124</v>
      </c>
      <c r="F133" s="2"/>
      <c r="G133" s="2"/>
      <c r="I133" s="21" t="str">
        <f t="shared" si="11"/>
        <v/>
      </c>
      <c r="J133" s="17" t="str">
        <f t="shared" si="12"/>
        <v/>
      </c>
      <c r="K133" s="21" t="str">
        <f t="shared" si="13"/>
        <v/>
      </c>
      <c r="L133" s="21" t="str">
        <f t="shared" si="17"/>
        <v/>
      </c>
      <c r="O133" s="2"/>
    </row>
    <row r="134" spans="2:15" x14ac:dyDescent="0.25">
      <c r="B134" s="23">
        <f t="shared" si="15"/>
        <v>2125</v>
      </c>
      <c r="C134" s="2"/>
      <c r="E134" s="23">
        <f t="shared" si="16"/>
        <v>2125</v>
      </c>
      <c r="F134" s="2"/>
      <c r="G134" s="2"/>
      <c r="I134" s="21" t="str">
        <f t="shared" si="11"/>
        <v/>
      </c>
      <c r="J134" s="17" t="str">
        <f t="shared" si="12"/>
        <v/>
      </c>
      <c r="K134" s="21" t="str">
        <f t="shared" si="13"/>
        <v/>
      </c>
      <c r="L134" s="21" t="str">
        <f t="shared" si="17"/>
        <v/>
      </c>
      <c r="O134" s="2"/>
    </row>
    <row r="135" spans="2:15" x14ac:dyDescent="0.25">
      <c r="B135" s="23">
        <f t="shared" si="15"/>
        <v>2126</v>
      </c>
      <c r="C135" s="2"/>
      <c r="E135" s="23">
        <f t="shared" si="16"/>
        <v>2126</v>
      </c>
      <c r="F135" s="2"/>
      <c r="G135" s="2"/>
      <c r="I135" s="21" t="str">
        <f t="shared" si="11"/>
        <v/>
      </c>
      <c r="J135" s="17" t="str">
        <f t="shared" si="12"/>
        <v/>
      </c>
      <c r="K135" s="21" t="str">
        <f t="shared" si="13"/>
        <v/>
      </c>
      <c r="L135" s="21" t="str">
        <f t="shared" si="17"/>
        <v/>
      </c>
      <c r="O135" s="2"/>
    </row>
    <row r="136" spans="2:15" x14ac:dyDescent="0.25">
      <c r="B136" s="23">
        <f t="shared" si="15"/>
        <v>2127</v>
      </c>
      <c r="C136" s="2"/>
      <c r="E136" s="23">
        <f t="shared" si="16"/>
        <v>2127</v>
      </c>
      <c r="F136" s="2"/>
      <c r="G136" s="2"/>
      <c r="I136" s="21" t="str">
        <f t="shared" si="11"/>
        <v/>
      </c>
      <c r="J136" s="17" t="str">
        <f t="shared" si="12"/>
        <v/>
      </c>
      <c r="K136" s="21" t="str">
        <f t="shared" si="13"/>
        <v/>
      </c>
      <c r="L136" s="21" t="str">
        <f t="shared" si="17"/>
        <v/>
      </c>
      <c r="O136" s="2"/>
    </row>
    <row r="137" spans="2:15" x14ac:dyDescent="0.25">
      <c r="B137" s="23">
        <f t="shared" si="15"/>
        <v>2128</v>
      </c>
      <c r="C137" s="2"/>
      <c r="E137" s="23">
        <f t="shared" si="16"/>
        <v>2128</v>
      </c>
      <c r="F137" s="2"/>
      <c r="G137" s="2"/>
      <c r="I137" s="21" t="str">
        <f t="shared" si="11"/>
        <v/>
      </c>
      <c r="J137" s="17" t="str">
        <f t="shared" si="12"/>
        <v/>
      </c>
      <c r="K137" s="21" t="str">
        <f t="shared" si="13"/>
        <v/>
      </c>
      <c r="L137" s="21" t="str">
        <f t="shared" si="17"/>
        <v/>
      </c>
      <c r="O137" s="2"/>
    </row>
    <row r="138" spans="2:15" x14ac:dyDescent="0.25">
      <c r="B138" s="23">
        <f t="shared" si="15"/>
        <v>2129</v>
      </c>
      <c r="C138" s="2"/>
      <c r="E138" s="23">
        <f t="shared" si="16"/>
        <v>2129</v>
      </c>
      <c r="F138" s="2"/>
      <c r="G138" s="2"/>
      <c r="I138" s="21" t="str">
        <f t="shared" si="11"/>
        <v/>
      </c>
      <c r="J138" s="17" t="str">
        <f t="shared" si="12"/>
        <v/>
      </c>
      <c r="K138" s="21" t="str">
        <f t="shared" si="13"/>
        <v/>
      </c>
      <c r="L138" s="21" t="str">
        <f t="shared" si="17"/>
        <v/>
      </c>
      <c r="O138" s="2"/>
    </row>
    <row r="139" spans="2:15" x14ac:dyDescent="0.25">
      <c r="B139" s="23">
        <f t="shared" si="15"/>
        <v>2130</v>
      </c>
      <c r="C139" s="2"/>
      <c r="E139" s="23">
        <f t="shared" si="16"/>
        <v>2130</v>
      </c>
      <c r="F139" s="2"/>
      <c r="G139" s="2"/>
      <c r="I139" s="21" t="str">
        <f t="shared" si="11"/>
        <v/>
      </c>
      <c r="J139" s="17" t="str">
        <f t="shared" si="12"/>
        <v/>
      </c>
      <c r="K139" s="21" t="str">
        <f t="shared" si="13"/>
        <v/>
      </c>
      <c r="L139" s="21" t="str">
        <f t="shared" si="17"/>
        <v/>
      </c>
      <c r="O139" s="2"/>
    </row>
    <row r="140" spans="2:15" x14ac:dyDescent="0.25">
      <c r="B140" s="23">
        <f t="shared" si="15"/>
        <v>2131</v>
      </c>
      <c r="C140" s="2"/>
      <c r="E140" s="23">
        <f t="shared" si="16"/>
        <v>2131</v>
      </c>
      <c r="F140" s="2"/>
      <c r="G140" s="2"/>
      <c r="I140" s="21" t="str">
        <f t="shared" si="11"/>
        <v/>
      </c>
      <c r="J140" s="17" t="str">
        <f t="shared" si="12"/>
        <v/>
      </c>
      <c r="K140" s="21" t="str">
        <f t="shared" si="13"/>
        <v/>
      </c>
      <c r="L140" s="21" t="str">
        <f t="shared" si="17"/>
        <v/>
      </c>
      <c r="O140" s="2"/>
    </row>
    <row r="141" spans="2:15" x14ac:dyDescent="0.25">
      <c r="B141" s="23">
        <f t="shared" si="15"/>
        <v>2132</v>
      </c>
      <c r="C141" s="2"/>
      <c r="E141" s="23">
        <f t="shared" si="16"/>
        <v>2132</v>
      </c>
      <c r="F141" s="2"/>
      <c r="G141" s="2"/>
      <c r="I141" s="21" t="str">
        <f t="shared" si="11"/>
        <v/>
      </c>
      <c r="J141" s="17" t="str">
        <f t="shared" si="12"/>
        <v/>
      </c>
      <c r="K141" s="21" t="str">
        <f t="shared" si="13"/>
        <v/>
      </c>
      <c r="L141" s="21" t="str">
        <f t="shared" si="17"/>
        <v/>
      </c>
      <c r="O141" s="2"/>
    </row>
    <row r="142" spans="2:15" x14ac:dyDescent="0.25">
      <c r="B142" s="23">
        <f t="shared" si="15"/>
        <v>2133</v>
      </c>
      <c r="C142" s="2"/>
      <c r="E142" s="23">
        <f t="shared" si="16"/>
        <v>2133</v>
      </c>
      <c r="F142" s="2"/>
      <c r="G142" s="2"/>
      <c r="I142" s="21" t="str">
        <f t="shared" si="11"/>
        <v/>
      </c>
      <c r="J142" s="17" t="str">
        <f t="shared" si="12"/>
        <v/>
      </c>
      <c r="K142" s="21" t="str">
        <f t="shared" si="13"/>
        <v/>
      </c>
      <c r="L142" s="21" t="str">
        <f t="shared" si="17"/>
        <v/>
      </c>
      <c r="O142" s="2"/>
    </row>
    <row r="143" spans="2:15" x14ac:dyDescent="0.25">
      <c r="B143" s="23">
        <f t="shared" si="15"/>
        <v>2134</v>
      </c>
      <c r="C143" s="2"/>
      <c r="E143" s="23">
        <f t="shared" si="16"/>
        <v>2134</v>
      </c>
      <c r="F143" s="2"/>
      <c r="G143" s="2"/>
      <c r="I143" s="21" t="str">
        <f t="shared" si="11"/>
        <v/>
      </c>
      <c r="J143" s="17" t="str">
        <f t="shared" si="12"/>
        <v/>
      </c>
      <c r="K143" s="21" t="str">
        <f t="shared" si="13"/>
        <v/>
      </c>
      <c r="L143" s="21" t="str">
        <f t="shared" si="17"/>
        <v/>
      </c>
      <c r="O143" s="2"/>
    </row>
    <row r="144" spans="2:15" x14ac:dyDescent="0.25">
      <c r="B144" s="23">
        <f t="shared" si="15"/>
        <v>2135</v>
      </c>
      <c r="C144" s="2"/>
      <c r="E144" s="23">
        <f t="shared" si="16"/>
        <v>2135</v>
      </c>
      <c r="F144" s="2"/>
      <c r="G144" s="2"/>
      <c r="I144" s="21" t="str">
        <f t="shared" si="11"/>
        <v/>
      </c>
      <c r="J144" s="17" t="str">
        <f t="shared" si="12"/>
        <v/>
      </c>
      <c r="K144" s="21" t="str">
        <f t="shared" si="13"/>
        <v/>
      </c>
      <c r="L144" s="21" t="str">
        <f t="shared" si="17"/>
        <v/>
      </c>
      <c r="O144" s="2"/>
    </row>
    <row r="145" spans="9:12" x14ac:dyDescent="0.25">
      <c r="I145" s="21"/>
      <c r="J145" s="21"/>
      <c r="K145" s="21"/>
      <c r="L145" s="21"/>
    </row>
    <row r="146" spans="9:12" x14ac:dyDescent="0.25">
      <c r="I146" s="21"/>
      <c r="J146" s="21"/>
      <c r="K146" s="21"/>
      <c r="L146" s="21"/>
    </row>
  </sheetData>
  <sheetProtection selectLockedCells="1"/>
  <conditionalFormatting sqref="C21 C25:C144 F89:G144 F25:F88">
    <cfRule type="cellIs" dxfId="21" priority="4" stopIfTrue="1" operator="greaterThan">
      <formula>0</formula>
    </cfRule>
  </conditionalFormatting>
  <conditionalFormatting sqref="G25:G88">
    <cfRule type="cellIs" dxfId="20" priority="3" stopIfTrue="1" operator="greaterThan">
      <formula>0</formula>
    </cfRule>
  </conditionalFormatting>
  <conditionalFormatting sqref="O89:O144">
    <cfRule type="cellIs" dxfId="19" priority="2" stopIfTrue="1" operator="greaterThan">
      <formula>0</formula>
    </cfRule>
  </conditionalFormatting>
  <conditionalFormatting sqref="O25:O88">
    <cfRule type="cellIs" dxfId="18" priority="1" stopIfTrue="1" operator="greaterThan">
      <formula>0</formula>
    </cfRule>
  </conditionalFormatting>
  <dataValidations count="4"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decimal" errorStyle="warning" operator="lessThan" allowBlank="1" showErrorMessage="1" errorTitle="Fejlindtastning" error="En betaling skal indtastes som negativ" sqref="C21 C25:C144 F25:G144 O25:O144">
      <formula1>0</formula1>
    </dataValidation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6"/>
  <sheetViews>
    <sheetView zoomScale="70" zoomScaleNormal="70" workbookViewId="0">
      <selection activeCell="O25" sqref="O25"/>
    </sheetView>
  </sheetViews>
  <sheetFormatPr defaultRowHeight="15" x14ac:dyDescent="0.25"/>
  <cols>
    <col min="1" max="1" width="9.140625" style="4"/>
    <col min="2" max="2" width="70.7109375" style="4" customWidth="1"/>
    <col min="3" max="3" width="25" style="4" customWidth="1"/>
    <col min="4" max="4" width="8.140625" style="4" customWidth="1"/>
    <col min="5" max="5" width="43.5703125" style="4" customWidth="1"/>
    <col min="6" max="6" width="29" style="4" customWidth="1"/>
    <col min="7" max="7" width="26" style="4" customWidth="1"/>
    <col min="8" max="8" width="19.85546875" style="4" hidden="1" customWidth="1"/>
    <col min="9" max="9" width="43.28515625" style="4" hidden="1" customWidth="1"/>
    <col min="10" max="10" width="45.28515625" style="4" hidden="1" customWidth="1"/>
    <col min="11" max="11" width="54.28515625" style="4" hidden="1" customWidth="1"/>
    <col min="12" max="12" width="43.42578125" style="4" hidden="1" customWidth="1"/>
    <col min="13" max="14" width="0" style="4" hidden="1" customWidth="1"/>
    <col min="15" max="15" width="28.7109375" style="4" customWidth="1"/>
    <col min="16" max="16384" width="9.140625" style="4"/>
  </cols>
  <sheetData>
    <row r="2" spans="1:15" x14ac:dyDescent="0.25">
      <c r="B2" s="5" t="s">
        <v>3</v>
      </c>
      <c r="C2" s="6"/>
      <c r="D2" s="6"/>
      <c r="E2" s="6"/>
      <c r="F2" s="6"/>
      <c r="G2" s="7"/>
      <c r="O2" s="7"/>
    </row>
    <row r="3" spans="1:15" x14ac:dyDescent="0.25">
      <c r="B3" s="6" t="s">
        <v>15</v>
      </c>
      <c r="C3" s="6"/>
      <c r="D3" s="6"/>
      <c r="E3" s="6"/>
      <c r="F3" s="6"/>
      <c r="G3" s="6"/>
      <c r="O3" s="6"/>
    </row>
    <row r="4" spans="1:15" x14ac:dyDescent="0.25">
      <c r="B4" s="6" t="s">
        <v>16</v>
      </c>
      <c r="C4" s="6"/>
      <c r="D4" s="6"/>
      <c r="E4" s="6"/>
      <c r="F4" s="6"/>
      <c r="G4" s="6"/>
      <c r="O4" s="6"/>
    </row>
    <row r="5" spans="1:15" x14ac:dyDescent="0.25">
      <c r="A5" s="8"/>
      <c r="B5" s="6" t="s">
        <v>17</v>
      </c>
      <c r="C5" s="6"/>
      <c r="D5" s="6"/>
      <c r="E5" s="6"/>
      <c r="F5" s="6"/>
      <c r="G5" s="6"/>
      <c r="O5" s="6"/>
    </row>
    <row r="6" spans="1:15" x14ac:dyDescent="0.25">
      <c r="A6" s="8"/>
      <c r="B6" s="6"/>
      <c r="C6" s="6"/>
      <c r="D6" s="6"/>
      <c r="E6" s="6"/>
      <c r="F6" s="6"/>
      <c r="G6" s="6"/>
      <c r="O6" s="6"/>
    </row>
    <row r="7" spans="1:15" x14ac:dyDescent="0.25">
      <c r="A7" s="8"/>
    </row>
    <row r="8" spans="1:15" ht="18.75" x14ac:dyDescent="0.3">
      <c r="A8" s="8"/>
      <c r="B8" s="9" t="s">
        <v>1</v>
      </c>
      <c r="C8" s="8"/>
      <c r="D8" s="8"/>
      <c r="E8" s="10" t="s">
        <v>2</v>
      </c>
      <c r="F8" s="11"/>
      <c r="G8" s="12"/>
      <c r="H8" s="13"/>
    </row>
    <row r="9" spans="1:15" ht="15.75" thickBot="1" x14ac:dyDescent="0.3">
      <c r="F9" s="14"/>
    </row>
    <row r="10" spans="1:15" ht="33" customHeight="1" thickBot="1" x14ac:dyDescent="0.3">
      <c r="B10" s="15" t="s">
        <v>5</v>
      </c>
      <c r="C10" s="1">
        <v>3.5000000000000003E-2</v>
      </c>
      <c r="E10" s="25" t="s">
        <v>10</v>
      </c>
      <c r="F10" s="24">
        <f>IF(SUM($C$21:$C$144)&lt;0,($M$24*SUM($K$25:$K$144)/(1-(1+$M$24)^(-($C$19-$C$18+1)))),"")</f>
        <v>-199760.46954275414</v>
      </c>
    </row>
    <row r="11" spans="1:15" ht="35.25" customHeight="1" thickBot="1" x14ac:dyDescent="0.3">
      <c r="E11" s="25" t="s">
        <v>11</v>
      </c>
      <c r="F11" s="24">
        <f>IF(SUM($F$25:$G$144)&lt;0,($C$10*SUM($L$25:$L$144)/(1-(1+$C$10)^(-($F$19-$F$18+1)))),"")</f>
        <v>-28590.817971635584</v>
      </c>
    </row>
    <row r="13" spans="1:15" x14ac:dyDescent="0.25">
      <c r="E13" s="13" t="s">
        <v>4</v>
      </c>
      <c r="F13" s="13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5" ht="18.75" x14ac:dyDescent="0.3">
      <c r="B16" s="9" t="s">
        <v>0</v>
      </c>
      <c r="E16" s="9" t="s">
        <v>12</v>
      </c>
      <c r="J16" s="16"/>
    </row>
    <row r="17" spans="2:15" ht="15.75" thickBot="1" x14ac:dyDescent="0.3">
      <c r="J17" s="16"/>
    </row>
    <row r="18" spans="2:15" ht="15.75" thickBot="1" x14ac:dyDescent="0.3">
      <c r="B18" s="15" t="s">
        <v>6</v>
      </c>
      <c r="C18" s="3">
        <v>2016</v>
      </c>
      <c r="E18" s="15" t="s">
        <v>6</v>
      </c>
      <c r="F18" s="3">
        <v>2016</v>
      </c>
      <c r="J18" s="16"/>
      <c r="L18" s="17" t="str">
        <f xml:space="preserve"> IF($E18&gt;=$F$18,IF($E18&lt;=$F$19,SUM($F18:$G18),""),"")</f>
        <v/>
      </c>
    </row>
    <row r="19" spans="2:15" ht="15.75" thickBot="1" x14ac:dyDescent="0.3">
      <c r="B19" s="15" t="s">
        <v>7</v>
      </c>
      <c r="C19" s="3">
        <v>2090</v>
      </c>
      <c r="D19" s="14"/>
      <c r="E19" s="15" t="s">
        <v>7</v>
      </c>
      <c r="F19" s="3">
        <v>2079</v>
      </c>
      <c r="I19" s="16"/>
      <c r="J19" s="16"/>
      <c r="L19" s="17" t="str">
        <f xml:space="preserve"> IF($E19&gt;=$F$18,IF($E19&lt;=$F$19,SUM($F19:$G19),""),"")</f>
        <v/>
      </c>
    </row>
    <row r="20" spans="2:15" ht="15.75" thickBot="1" x14ac:dyDescent="0.3">
      <c r="B20" s="8"/>
      <c r="D20" s="14"/>
      <c r="E20" s="8"/>
      <c r="F20" s="8"/>
      <c r="I20" s="16"/>
      <c r="J20" s="16"/>
    </row>
    <row r="21" spans="2:15" ht="15.75" thickBot="1" x14ac:dyDescent="0.3">
      <c r="B21" s="15" t="s">
        <v>20</v>
      </c>
      <c r="C21" s="2">
        <v>-4400000</v>
      </c>
      <c r="D21" s="14"/>
      <c r="E21" s="8"/>
      <c r="F21" s="8"/>
      <c r="I21" s="16"/>
      <c r="J21" s="16"/>
    </row>
    <row r="22" spans="2:15" x14ac:dyDescent="0.25">
      <c r="B22" s="8"/>
      <c r="D22" s="14"/>
      <c r="E22" s="8"/>
      <c r="F22" s="8"/>
      <c r="I22" s="16"/>
      <c r="J22" s="16"/>
    </row>
    <row r="23" spans="2:15" ht="15.75" thickBot="1" x14ac:dyDescent="0.3"/>
    <row r="24" spans="2:15" ht="47.25" customHeight="1" thickBot="1" x14ac:dyDescent="0.3">
      <c r="B24" s="15" t="s">
        <v>18</v>
      </c>
      <c r="C24" s="18" t="s">
        <v>22</v>
      </c>
      <c r="D24" s="26"/>
      <c r="E24" s="25" t="s">
        <v>19</v>
      </c>
      <c r="F24" s="18" t="s">
        <v>23</v>
      </c>
      <c r="G24" s="18" t="s">
        <v>24</v>
      </c>
      <c r="I24" s="4" t="s">
        <v>14</v>
      </c>
      <c r="J24" s="4" t="s">
        <v>13</v>
      </c>
      <c r="K24" s="19" t="s">
        <v>8</v>
      </c>
      <c r="L24" s="19" t="s">
        <v>9</v>
      </c>
      <c r="M24" s="27">
        <v>3.5000000000000003E-2</v>
      </c>
      <c r="N24" s="4" t="s">
        <v>21</v>
      </c>
      <c r="O24" s="18" t="s">
        <v>25</v>
      </c>
    </row>
    <row r="25" spans="2:15" x14ac:dyDescent="0.25">
      <c r="B25" s="22">
        <v>2016</v>
      </c>
      <c r="C25" s="2">
        <v>-22000</v>
      </c>
      <c r="E25" s="22">
        <v>2016</v>
      </c>
      <c r="F25" s="2">
        <v>-35018.003376700406</v>
      </c>
      <c r="G25" s="2">
        <v>-3500</v>
      </c>
      <c r="H25" s="20"/>
      <c r="I25" s="21">
        <f xml:space="preserve"> IF($B25=$C$18,$C$21,"")</f>
        <v>-4400000</v>
      </c>
      <c r="J25" s="17">
        <f xml:space="preserve"> IF($B25&gt;=$C$18,IF($B25&lt;=$C$19,$C25,""),"")</f>
        <v>-22000</v>
      </c>
      <c r="K25" s="21">
        <f xml:space="preserve"> IF(SUM($I25:$J25)/((1+$C$10)^($B25-$C$18))&lt;0,SUM($I25:$J25)/((1+$C$10)^($B25-$C$18)),"")</f>
        <v>-4422000</v>
      </c>
      <c r="L25" s="21">
        <f t="shared" ref="L25:L56" si="0" xml:space="preserve"> IF($E25&gt;=$F$18,IF($E25&lt;=$F$19,IF(SUM($F25:$G25)/((1+$C$10)^($E25-$F$18))&lt;0,SUM($F25:$G25)/((1+$C$10)^($E25-$F$18)),""),""),"")</f>
        <v>-38518.003376700406</v>
      </c>
      <c r="O25" s="2">
        <f>SUM(F25:G25)</f>
        <v>-38518.003376700406</v>
      </c>
    </row>
    <row r="26" spans="2:15" x14ac:dyDescent="0.25">
      <c r="B26" s="23">
        <f>B25+1</f>
        <v>2017</v>
      </c>
      <c r="C26" s="2">
        <v>-22329.999999999996</v>
      </c>
      <c r="E26" s="23">
        <f t="shared" ref="E26:E89" si="1">E25+1</f>
        <v>2017</v>
      </c>
      <c r="F26" s="2">
        <v>-35018.003376700406</v>
      </c>
      <c r="G26" s="2">
        <f>G25*1.015</f>
        <v>-3552.4999999999995</v>
      </c>
      <c r="H26" s="20"/>
      <c r="I26" s="21" t="str">
        <f t="shared" ref="I26:I89" si="2" xml:space="preserve"> IF($B26=$C$18,$C$21,"")</f>
        <v/>
      </c>
      <c r="J26" s="17">
        <f t="shared" ref="J26:J89" si="3" xml:space="preserve"> IF($B26&gt;=$C$18,IF($B26&lt;=$C$19,$C26,""),"")</f>
        <v>-22329.999999999996</v>
      </c>
      <c r="K26" s="21">
        <f t="shared" ref="K26:K89" si="4" xml:space="preserve"> IF(SUM($I26:$J26)/((1+$C$10)^($B26-$C$18))&lt;0,SUM($I26:$J26)/((1+$C$10)^($B26-$C$18)),"")</f>
        <v>-21574.879227053138</v>
      </c>
      <c r="L26" s="21">
        <f t="shared" si="0"/>
        <v>-37266.186837391702</v>
      </c>
      <c r="O26" s="2">
        <f t="shared" ref="O26:O88" si="5">SUM(F26:G26)</f>
        <v>-38570.503376700406</v>
      </c>
    </row>
    <row r="27" spans="2:15" x14ac:dyDescent="0.25">
      <c r="B27" s="23">
        <f t="shared" ref="B27:B90" si="6">B26+1</f>
        <v>2018</v>
      </c>
      <c r="C27" s="2">
        <v>-22664.949999999993</v>
      </c>
      <c r="E27" s="23">
        <f t="shared" si="1"/>
        <v>2018</v>
      </c>
      <c r="F27" s="2">
        <v>-35018.003376700406</v>
      </c>
      <c r="G27" s="2">
        <f t="shared" ref="G27:G88" si="7">G26*1.015</f>
        <v>-3605.787499999999</v>
      </c>
      <c r="H27" s="20"/>
      <c r="I27" s="21" t="str">
        <f t="shared" si="2"/>
        <v/>
      </c>
      <c r="J27" s="17">
        <f t="shared" si="3"/>
        <v>-22664.949999999993</v>
      </c>
      <c r="K27" s="21">
        <f t="shared" si="4"/>
        <v>-21157.973348269501</v>
      </c>
      <c r="L27" s="21">
        <f t="shared" si="0"/>
        <v>-36055.722072114084</v>
      </c>
      <c r="O27" s="2">
        <f t="shared" si="5"/>
        <v>-38623.790876700405</v>
      </c>
    </row>
    <row r="28" spans="2:15" x14ac:dyDescent="0.25">
      <c r="B28" s="23">
        <f t="shared" si="6"/>
        <v>2019</v>
      </c>
      <c r="C28" s="2">
        <v>-23004.924249999993</v>
      </c>
      <c r="E28" s="23">
        <f t="shared" si="1"/>
        <v>2019</v>
      </c>
      <c r="F28" s="2">
        <v>-35018.003376700406</v>
      </c>
      <c r="G28" s="2">
        <f t="shared" si="7"/>
        <v>-3659.8743124999987</v>
      </c>
      <c r="H28" s="20"/>
      <c r="I28" s="21" t="str">
        <f t="shared" si="2"/>
        <v/>
      </c>
      <c r="J28" s="17">
        <f t="shared" si="3"/>
        <v>-23004.924249999993</v>
      </c>
      <c r="K28" s="21">
        <f t="shared" si="4"/>
        <v>-20749.123621732895</v>
      </c>
      <c r="L28" s="21">
        <f t="shared" si="0"/>
        <v>-34885.22965249425</v>
      </c>
      <c r="O28" s="2">
        <f t="shared" si="5"/>
        <v>-38677.877689200403</v>
      </c>
    </row>
    <row r="29" spans="2:15" x14ac:dyDescent="0.25">
      <c r="B29" s="23">
        <f t="shared" si="6"/>
        <v>2020</v>
      </c>
      <c r="C29" s="2">
        <v>-23349.998113749989</v>
      </c>
      <c r="E29" s="23">
        <f t="shared" si="1"/>
        <v>2020</v>
      </c>
      <c r="F29" s="2">
        <v>-35018.003376700406</v>
      </c>
      <c r="G29" s="2">
        <f t="shared" si="7"/>
        <v>-3714.7724271874981</v>
      </c>
      <c r="H29" s="20"/>
      <c r="I29" s="21" t="str">
        <f t="shared" si="2"/>
        <v/>
      </c>
      <c r="J29" s="17">
        <f t="shared" si="3"/>
        <v>-23349.998113749989</v>
      </c>
      <c r="K29" s="21">
        <f t="shared" si="4"/>
        <v>-20348.174373003752</v>
      </c>
      <c r="L29" s="21">
        <f t="shared" si="0"/>
        <v>-33753.376431489436</v>
      </c>
      <c r="O29" s="2">
        <f t="shared" si="5"/>
        <v>-38732.775803887904</v>
      </c>
    </row>
    <row r="30" spans="2:15" x14ac:dyDescent="0.25">
      <c r="B30" s="23">
        <f t="shared" si="6"/>
        <v>2021</v>
      </c>
      <c r="C30" s="2">
        <v>-23700.248085456238</v>
      </c>
      <c r="E30" s="23">
        <f t="shared" si="1"/>
        <v>2021</v>
      </c>
      <c r="F30" s="2">
        <v>-35018.003376700406</v>
      </c>
      <c r="G30" s="2">
        <f t="shared" si="7"/>
        <v>-3770.4940135953102</v>
      </c>
      <c r="H30" s="20"/>
      <c r="I30" s="21" t="str">
        <f t="shared" si="2"/>
        <v/>
      </c>
      <c r="J30" s="17">
        <f t="shared" si="3"/>
        <v>-23700.248085456238</v>
      </c>
      <c r="K30" s="21">
        <f t="shared" si="4"/>
        <v>-19954.972935844264</v>
      </c>
      <c r="L30" s="21">
        <f t="shared" si="0"/>
        <v>-32658.873985390881</v>
      </c>
      <c r="O30" s="2">
        <f t="shared" si="5"/>
        <v>-38788.497390295714</v>
      </c>
    </row>
    <row r="31" spans="2:15" x14ac:dyDescent="0.25">
      <c r="B31" s="23">
        <f t="shared" si="6"/>
        <v>2022</v>
      </c>
      <c r="C31" s="2">
        <v>-24055.751806738081</v>
      </c>
      <c r="E31" s="23">
        <f t="shared" si="1"/>
        <v>2022</v>
      </c>
      <c r="F31" s="2">
        <v>-35018.003376700406</v>
      </c>
      <c r="G31" s="2">
        <f t="shared" si="7"/>
        <v>-3827.0514237992393</v>
      </c>
      <c r="H31" s="20"/>
      <c r="I31" s="21" t="str">
        <f t="shared" si="2"/>
        <v/>
      </c>
      <c r="J31" s="17">
        <f t="shared" si="3"/>
        <v>-24055.751806738081</v>
      </c>
      <c r="K31" s="21">
        <f t="shared" si="4"/>
        <v>-19569.369594088817</v>
      </c>
      <c r="L31" s="21">
        <f t="shared" si="0"/>
        <v>-31600.477108376428</v>
      </c>
      <c r="O31" s="2">
        <f t="shared" si="5"/>
        <v>-38845.054800499645</v>
      </c>
    </row>
    <row r="32" spans="2:15" x14ac:dyDescent="0.25">
      <c r="B32" s="23">
        <f t="shared" si="6"/>
        <v>2023</v>
      </c>
      <c r="C32" s="2">
        <v>-24416.588083839149</v>
      </c>
      <c r="E32" s="23">
        <f t="shared" si="1"/>
        <v>2023</v>
      </c>
      <c r="F32" s="2">
        <v>-35018.003376700406</v>
      </c>
      <c r="G32" s="2">
        <f t="shared" si="7"/>
        <v>-3884.4571951562275</v>
      </c>
      <c r="H32" s="20"/>
      <c r="I32" s="21" t="str">
        <f t="shared" si="2"/>
        <v/>
      </c>
      <c r="J32" s="17">
        <f t="shared" si="3"/>
        <v>-24416.588083839149</v>
      </c>
      <c r="K32" s="21">
        <f t="shared" si="4"/>
        <v>-19191.217524637825</v>
      </c>
      <c r="L32" s="21">
        <f t="shared" si="0"/>
        <v>-30576.982357837991</v>
      </c>
      <c r="O32" s="2">
        <f t="shared" si="5"/>
        <v>-38902.460571856631</v>
      </c>
    </row>
    <row r="33" spans="2:15" x14ac:dyDescent="0.25">
      <c r="B33" s="23">
        <f t="shared" si="6"/>
        <v>2024</v>
      </c>
      <c r="C33" s="2">
        <v>-24782.836905096734</v>
      </c>
      <c r="E33" s="23">
        <f t="shared" si="1"/>
        <v>2024</v>
      </c>
      <c r="F33" s="2">
        <v>-35018.003376700406</v>
      </c>
      <c r="G33" s="2">
        <f t="shared" si="7"/>
        <v>-3942.7240530835707</v>
      </c>
      <c r="H33" s="20"/>
      <c r="I33" s="21" t="str">
        <f t="shared" si="2"/>
        <v/>
      </c>
      <c r="J33" s="17">
        <f t="shared" si="3"/>
        <v>-24782.836905096734</v>
      </c>
      <c r="K33" s="21">
        <f t="shared" si="4"/>
        <v>-18820.372741553037</v>
      </c>
      <c r="L33" s="21">
        <f t="shared" si="0"/>
        <v>-29587.226648769411</v>
      </c>
      <c r="O33" s="2">
        <f t="shared" si="5"/>
        <v>-38960.727429783976</v>
      </c>
    </row>
    <row r="34" spans="2:15" x14ac:dyDescent="0.25">
      <c r="B34" s="23">
        <f t="shared" si="6"/>
        <v>2025</v>
      </c>
      <c r="C34" s="2">
        <v>-25154.579458673183</v>
      </c>
      <c r="E34" s="23">
        <f t="shared" si="1"/>
        <v>2025</v>
      </c>
      <c r="F34" s="2">
        <v>-35018.003376700406</v>
      </c>
      <c r="G34" s="2">
        <f t="shared" si="7"/>
        <v>-4001.8649138798237</v>
      </c>
      <c r="H34" s="20"/>
      <c r="I34" s="21" t="str">
        <f t="shared" si="2"/>
        <v/>
      </c>
      <c r="J34" s="17">
        <f t="shared" si="3"/>
        <v>-25154.579458673183</v>
      </c>
      <c r="K34" s="21">
        <f t="shared" si="4"/>
        <v>-18456.694041233171</v>
      </c>
      <c r="L34" s="21">
        <f t="shared" si="0"/>
        <v>-28630.085895558128</v>
      </c>
      <c r="O34" s="2">
        <f t="shared" si="5"/>
        <v>-39019.868290580227</v>
      </c>
    </row>
    <row r="35" spans="2:15" x14ac:dyDescent="0.25">
      <c r="B35" s="23">
        <f t="shared" si="6"/>
        <v>2026</v>
      </c>
      <c r="C35" s="2">
        <v>-25531.898150553279</v>
      </c>
      <c r="E35" s="23">
        <f t="shared" si="1"/>
        <v>2026</v>
      </c>
      <c r="F35" s="2">
        <v>-35018.003376700406</v>
      </c>
      <c r="G35" s="2">
        <f t="shared" si="7"/>
        <v>-4061.8928875880206</v>
      </c>
      <c r="H35" s="20"/>
      <c r="I35" s="21" t="str">
        <f t="shared" si="2"/>
        <v/>
      </c>
      <c r="J35" s="17">
        <f t="shared" si="3"/>
        <v>-25531.898150553279</v>
      </c>
      <c r="K35" s="21">
        <f t="shared" si="4"/>
        <v>-18100.042948648956</v>
      </c>
      <c r="L35" s="21">
        <f t="shared" si="0"/>
        <v>-27704.47369958031</v>
      </c>
      <c r="O35" s="2">
        <f t="shared" si="5"/>
        <v>-39079.896264288429</v>
      </c>
    </row>
    <row r="36" spans="2:15" x14ac:dyDescent="0.25">
      <c r="B36" s="23">
        <f t="shared" si="6"/>
        <v>2027</v>
      </c>
      <c r="C36" s="2">
        <v>-25914.876622811575</v>
      </c>
      <c r="E36" s="23">
        <f t="shared" si="1"/>
        <v>2027</v>
      </c>
      <c r="F36" s="2">
        <v>-35018.003376700406</v>
      </c>
      <c r="G36" s="2">
        <f t="shared" si="7"/>
        <v>-4122.8212809018405</v>
      </c>
      <c r="H36" s="20"/>
      <c r="I36" s="21" t="str">
        <f t="shared" si="2"/>
        <v/>
      </c>
      <c r="J36" s="17">
        <f t="shared" si="3"/>
        <v>-25914.876622811575</v>
      </c>
      <c r="K36" s="21">
        <f t="shared" si="4"/>
        <v>-17750.283664617091</v>
      </c>
      <c r="L36" s="21">
        <f t="shared" si="0"/>
        <v>-26809.340081052742</v>
      </c>
      <c r="O36" s="2">
        <f t="shared" si="5"/>
        <v>-39140.82465760225</v>
      </c>
    </row>
    <row r="37" spans="2:15" x14ac:dyDescent="0.25">
      <c r="B37" s="23">
        <f t="shared" si="6"/>
        <v>2028</v>
      </c>
      <c r="C37" s="2">
        <v>-26303.599772153746</v>
      </c>
      <c r="E37" s="23">
        <f t="shared" si="1"/>
        <v>2028</v>
      </c>
      <c r="F37" s="2">
        <v>-35018.003376700406</v>
      </c>
      <c r="G37" s="2">
        <f t="shared" si="7"/>
        <v>-4184.6636001153674</v>
      </c>
      <c r="H37" s="20"/>
      <c r="I37" s="21" t="str">
        <f t="shared" si="2"/>
        <v/>
      </c>
      <c r="J37" s="17">
        <f t="shared" si="3"/>
        <v>-26303.599772153746</v>
      </c>
      <c r="K37" s="21">
        <f t="shared" si="4"/>
        <v>-17407.283014093089</v>
      </c>
      <c r="L37" s="21">
        <f t="shared" si="0"/>
        <v>-25943.670253647459</v>
      </c>
      <c r="O37" s="2">
        <f t="shared" si="5"/>
        <v>-39202.666976815774</v>
      </c>
    </row>
    <row r="38" spans="2:15" x14ac:dyDescent="0.25">
      <c r="B38" s="23">
        <f t="shared" si="6"/>
        <v>2029</v>
      </c>
      <c r="C38" s="2">
        <v>-26698.153768736051</v>
      </c>
      <c r="E38" s="23">
        <f t="shared" si="1"/>
        <v>2029</v>
      </c>
      <c r="F38" s="2">
        <v>-35018.003376700406</v>
      </c>
      <c r="G38" s="2">
        <f t="shared" si="7"/>
        <v>-4247.4335541170976</v>
      </c>
      <c r="H38" s="20"/>
      <c r="I38" s="21" t="str">
        <f t="shared" si="2"/>
        <v/>
      </c>
      <c r="J38" s="17">
        <f t="shared" si="3"/>
        <v>-26698.153768736051</v>
      </c>
      <c r="K38" s="21">
        <f t="shared" si="4"/>
        <v>-17070.910395463274</v>
      </c>
      <c r="L38" s="21">
        <f t="shared" si="0"/>
        <v>-25106.483440425302</v>
      </c>
      <c r="O38" s="2">
        <f t="shared" si="5"/>
        <v>-39265.436930817501</v>
      </c>
    </row>
    <row r="39" spans="2:15" x14ac:dyDescent="0.25">
      <c r="B39" s="23">
        <f t="shared" si="6"/>
        <v>2030</v>
      </c>
      <c r="C39" s="2">
        <v>-27098.62607526709</v>
      </c>
      <c r="E39" s="23">
        <f t="shared" si="1"/>
        <v>2030</v>
      </c>
      <c r="F39" s="2">
        <v>-35018.003376700406</v>
      </c>
      <c r="G39" s="2">
        <f t="shared" si="7"/>
        <v>-4311.1450574288538</v>
      </c>
      <c r="H39" s="20"/>
      <c r="I39" s="21" t="str">
        <f t="shared" si="2"/>
        <v/>
      </c>
      <c r="J39" s="17">
        <f t="shared" si="3"/>
        <v>-27098.62607526709</v>
      </c>
      <c r="K39" s="21">
        <f t="shared" si="4"/>
        <v>-16741.037730816635</v>
      </c>
      <c r="L39" s="21">
        <f t="shared" si="0"/>
        <v>-24296.831729693386</v>
      </c>
      <c r="O39" s="2">
        <f t="shared" si="5"/>
        <v>-39329.14843412926</v>
      </c>
    </row>
    <row r="40" spans="2:15" x14ac:dyDescent="0.25">
      <c r="B40" s="23">
        <f t="shared" si="6"/>
        <v>2031</v>
      </c>
      <c r="C40" s="2">
        <v>-27505.105466396093</v>
      </c>
      <c r="E40" s="23">
        <f t="shared" si="1"/>
        <v>2031</v>
      </c>
      <c r="F40" s="2">
        <v>-35018.003376700406</v>
      </c>
      <c r="G40" s="2">
        <f t="shared" si="7"/>
        <v>-4375.8122332902858</v>
      </c>
      <c r="H40" s="20"/>
      <c r="I40" s="21" t="str">
        <f t="shared" si="2"/>
        <v/>
      </c>
      <c r="J40" s="17">
        <f t="shared" si="3"/>
        <v>-27505.105466396093</v>
      </c>
      <c r="K40" s="21">
        <f t="shared" si="4"/>
        <v>-16417.539417177668</v>
      </c>
      <c r="L40" s="21">
        <f t="shared" si="0"/>
        <v>-23513.798969438842</v>
      </c>
      <c r="O40" s="2">
        <f t="shared" si="5"/>
        <v>-39393.815609990692</v>
      </c>
    </row>
    <row r="41" spans="2:15" x14ac:dyDescent="0.25">
      <c r="B41" s="23">
        <f t="shared" si="6"/>
        <v>2032</v>
      </c>
      <c r="C41" s="2">
        <v>-27917.682048392031</v>
      </c>
      <c r="E41" s="23">
        <f t="shared" si="1"/>
        <v>2032</v>
      </c>
      <c r="F41" s="2">
        <v>-35018.003376700406</v>
      </c>
      <c r="G41" s="2">
        <f t="shared" si="7"/>
        <v>-4441.4494167896401</v>
      </c>
      <c r="H41" s="20"/>
      <c r="I41" s="21" t="str">
        <f t="shared" si="2"/>
        <v/>
      </c>
      <c r="J41" s="17">
        <f t="shared" si="3"/>
        <v>-27917.682048392031</v>
      </c>
      <c r="K41" s="21">
        <f t="shared" si="4"/>
        <v>-16100.292278681482</v>
      </c>
      <c r="L41" s="21">
        <f t="shared" si="0"/>
        <v>-22756.499699036296</v>
      </c>
      <c r="O41" s="2">
        <f t="shared" si="5"/>
        <v>-39459.452793490047</v>
      </c>
    </row>
    <row r="42" spans="2:15" x14ac:dyDescent="0.25">
      <c r="B42" s="23">
        <f t="shared" si="6"/>
        <v>2033</v>
      </c>
      <c r="C42" s="2">
        <v>-28336.447279117911</v>
      </c>
      <c r="E42" s="23">
        <f t="shared" si="1"/>
        <v>2033</v>
      </c>
      <c r="F42" s="2">
        <v>-35018.003376700406</v>
      </c>
      <c r="G42" s="2">
        <f t="shared" si="7"/>
        <v>-4508.0711580414845</v>
      </c>
      <c r="H42" s="20"/>
      <c r="I42" s="21" t="str">
        <f t="shared" si="2"/>
        <v/>
      </c>
      <c r="J42" s="17">
        <f t="shared" si="3"/>
        <v>-28336.447279117911</v>
      </c>
      <c r="K42" s="21">
        <f t="shared" si="4"/>
        <v>-15789.175519673145</v>
      </c>
      <c r="L42" s="21">
        <f t="shared" si="0"/>
        <v>-22024.078116970984</v>
      </c>
      <c r="O42" s="2">
        <f t="shared" si="5"/>
        <v>-39526.074534741892</v>
      </c>
    </row>
    <row r="43" spans="2:15" x14ac:dyDescent="0.25">
      <c r="B43" s="23">
        <f t="shared" si="6"/>
        <v>2034</v>
      </c>
      <c r="C43" s="2">
        <v>-28761.493988304675</v>
      </c>
      <c r="E43" s="23">
        <f t="shared" si="1"/>
        <v>2034</v>
      </c>
      <c r="F43" s="2">
        <v>-35018.003376700406</v>
      </c>
      <c r="G43" s="2">
        <f t="shared" si="7"/>
        <v>-4575.6922254121064</v>
      </c>
      <c r="H43" s="20"/>
      <c r="I43" s="21" t="str">
        <f t="shared" si="2"/>
        <v/>
      </c>
      <c r="J43" s="17">
        <f t="shared" si="3"/>
        <v>-28761.493988304675</v>
      </c>
      <c r="K43" s="21">
        <f t="shared" si="4"/>
        <v>-15484.070678713277</v>
      </c>
      <c r="L43" s="21">
        <f t="shared" si="0"/>
        <v>-21315.707083361642</v>
      </c>
      <c r="O43" s="2">
        <f t="shared" si="5"/>
        <v>-39593.695602112515</v>
      </c>
    </row>
    <row r="44" spans="2:15" x14ac:dyDescent="0.25">
      <c r="B44" s="23">
        <f t="shared" si="6"/>
        <v>2035</v>
      </c>
      <c r="C44" s="2">
        <v>-29192.916398129244</v>
      </c>
      <c r="E44" s="23">
        <f t="shared" si="1"/>
        <v>2035</v>
      </c>
      <c r="F44" s="2">
        <v>-35018.003376700406</v>
      </c>
      <c r="G44" s="2">
        <f t="shared" si="7"/>
        <v>-4644.3276087932873</v>
      </c>
      <c r="H44" s="20"/>
      <c r="I44" s="21" t="str">
        <f t="shared" si="2"/>
        <v/>
      </c>
      <c r="J44" s="17">
        <f t="shared" si="3"/>
        <v>-29192.916398129244</v>
      </c>
      <c r="K44" s="21">
        <f t="shared" si="4"/>
        <v>-15184.861583472441</v>
      </c>
      <c r="L44" s="21">
        <f t="shared" si="0"/>
        <v>-20630.587156108413</v>
      </c>
      <c r="O44" s="2">
        <f t="shared" si="5"/>
        <v>-39662.330985493696</v>
      </c>
    </row>
    <row r="45" spans="2:15" x14ac:dyDescent="0.25">
      <c r="B45" s="23">
        <f t="shared" si="6"/>
        <v>2036</v>
      </c>
      <c r="C45" s="2">
        <v>-29630.810144101179</v>
      </c>
      <c r="E45" s="23">
        <f t="shared" si="1"/>
        <v>2036</v>
      </c>
      <c r="F45" s="2">
        <v>-35018.003376700406</v>
      </c>
      <c r="G45" s="2">
        <f t="shared" si="7"/>
        <v>-4713.9925229251858</v>
      </c>
      <c r="H45" s="20"/>
      <c r="I45" s="21" t="str">
        <f t="shared" si="2"/>
        <v/>
      </c>
      <c r="J45" s="17">
        <f t="shared" si="3"/>
        <v>-29630.810144101179</v>
      </c>
      <c r="K45" s="21">
        <f t="shared" si="4"/>
        <v>-14891.434306497127</v>
      </c>
      <c r="L45" s="21">
        <f t="shared" si="0"/>
        <v>-19967.945659530844</v>
      </c>
      <c r="O45" s="2">
        <f t="shared" si="5"/>
        <v>-39731.995899625588</v>
      </c>
    </row>
    <row r="46" spans="2:15" x14ac:dyDescent="0.25">
      <c r="B46" s="23">
        <f t="shared" si="6"/>
        <v>2037</v>
      </c>
      <c r="C46" s="2">
        <v>-30075.272296262694</v>
      </c>
      <c r="E46" s="23">
        <f t="shared" si="1"/>
        <v>2037</v>
      </c>
      <c r="F46" s="2">
        <v>-35018.003376700406</v>
      </c>
      <c r="G46" s="2">
        <f t="shared" si="7"/>
        <v>-4784.7024107690631</v>
      </c>
      <c r="H46" s="20"/>
      <c r="I46" s="21" t="str">
        <f t="shared" si="2"/>
        <v/>
      </c>
      <c r="J46" s="17">
        <f t="shared" si="3"/>
        <v>-30075.272296262694</v>
      </c>
      <c r="K46" s="21">
        <f t="shared" si="4"/>
        <v>-14603.677121830518</v>
      </c>
      <c r="L46" s="21">
        <f t="shared" si="0"/>
        <v>-19327.035784399202</v>
      </c>
      <c r="O46" s="2">
        <f t="shared" si="5"/>
        <v>-39802.705787469473</v>
      </c>
    </row>
    <row r="47" spans="2:15" x14ac:dyDescent="0.25">
      <c r="B47" s="23">
        <f t="shared" si="6"/>
        <v>2038</v>
      </c>
      <c r="C47" s="2">
        <v>-30526.401380706633</v>
      </c>
      <c r="E47" s="23">
        <f t="shared" si="1"/>
        <v>2038</v>
      </c>
      <c r="F47" s="2">
        <v>-35018.003376700406</v>
      </c>
      <c r="G47" s="2">
        <f t="shared" si="7"/>
        <v>-4856.4729469305985</v>
      </c>
      <c r="H47" s="20"/>
      <c r="I47" s="21" t="str">
        <f t="shared" si="2"/>
        <v/>
      </c>
      <c r="J47" s="17">
        <f t="shared" si="3"/>
        <v>-30526.401380706633</v>
      </c>
      <c r="K47" s="21">
        <f t="shared" si="4"/>
        <v>-14321.480462471472</v>
      </c>
      <c r="L47" s="21">
        <f t="shared" si="0"/>
        <v>-18707.135718299451</v>
      </c>
      <c r="O47" s="2">
        <f t="shared" si="5"/>
        <v>-39874.476323631003</v>
      </c>
    </row>
    <row r="48" spans="2:15" x14ac:dyDescent="0.25">
      <c r="B48" s="23">
        <f t="shared" si="6"/>
        <v>2039</v>
      </c>
      <c r="C48" s="2">
        <v>-30984.297401417229</v>
      </c>
      <c r="E48" s="23">
        <f t="shared" si="1"/>
        <v>2039</v>
      </c>
      <c r="F48" s="2">
        <v>-35018.003376700406</v>
      </c>
      <c r="G48" s="2">
        <f t="shared" si="7"/>
        <v>-4929.320041134557</v>
      </c>
      <c r="H48" s="20"/>
      <c r="I48" s="21" t="str">
        <f t="shared" si="2"/>
        <v/>
      </c>
      <c r="J48" s="17">
        <f t="shared" si="3"/>
        <v>-30984.297401417229</v>
      </c>
      <c r="K48" s="21">
        <f t="shared" si="4"/>
        <v>-14044.736878655596</v>
      </c>
      <c r="L48" s="21">
        <f t="shared" si="0"/>
        <v>-18107.547805308201</v>
      </c>
      <c r="O48" s="2">
        <f t="shared" si="5"/>
        <v>-39947.323417834967</v>
      </c>
    </row>
    <row r="49" spans="2:15" x14ac:dyDescent="0.25">
      <c r="B49" s="23">
        <f t="shared" si="6"/>
        <v>2040</v>
      </c>
      <c r="C49" s="2">
        <v>-31449.061862438484</v>
      </c>
      <c r="E49" s="23">
        <f t="shared" si="1"/>
        <v>2040</v>
      </c>
      <c r="F49" s="2">
        <v>-35018.003376700406</v>
      </c>
      <c r="G49" s="2">
        <f t="shared" si="7"/>
        <v>-5003.2598417515746</v>
      </c>
      <c r="H49" s="20"/>
      <c r="I49" s="21" t="str">
        <f t="shared" si="2"/>
        <v/>
      </c>
      <c r="J49" s="17">
        <f t="shared" si="3"/>
        <v>-31449.061862438484</v>
      </c>
      <c r="K49" s="21">
        <f t="shared" si="4"/>
        <v>-13773.340996942447</v>
      </c>
      <c r="L49" s="21">
        <f t="shared" si="0"/>
        <v>-17527.597733988139</v>
      </c>
      <c r="O49" s="2">
        <f t="shared" si="5"/>
        <v>-40021.263218451983</v>
      </c>
    </row>
    <row r="50" spans="2:15" x14ac:dyDescent="0.25">
      <c r="B50" s="23">
        <f t="shared" si="6"/>
        <v>2041</v>
      </c>
      <c r="C50" s="2">
        <v>-31920.797790375058</v>
      </c>
      <c r="E50" s="23">
        <f t="shared" si="1"/>
        <v>2041</v>
      </c>
      <c r="F50" s="2"/>
      <c r="G50" s="2">
        <f t="shared" si="7"/>
        <v>-5078.3087393778478</v>
      </c>
      <c r="H50" s="20"/>
      <c r="I50" s="21" t="str">
        <f t="shared" si="2"/>
        <v/>
      </c>
      <c r="J50" s="17">
        <f t="shared" si="3"/>
        <v>-31920.797790375058</v>
      </c>
      <c r="K50" s="21">
        <f t="shared" si="4"/>
        <v>-13507.189480093319</v>
      </c>
      <c r="L50" s="21">
        <f t="shared" si="0"/>
        <v>-2148.8710536512085</v>
      </c>
      <c r="O50" s="2">
        <f t="shared" si="5"/>
        <v>-5078.3087393778478</v>
      </c>
    </row>
    <row r="51" spans="2:15" x14ac:dyDescent="0.25">
      <c r="B51" s="23">
        <f t="shared" si="6"/>
        <v>2042</v>
      </c>
      <c r="C51" s="2">
        <v>-32399.609757230679</v>
      </c>
      <c r="E51" s="23">
        <f t="shared" si="1"/>
        <v>2042</v>
      </c>
      <c r="F51" s="2"/>
      <c r="G51" s="2">
        <f t="shared" si="7"/>
        <v>-5154.4833704685152</v>
      </c>
      <c r="H51" s="20"/>
      <c r="I51" s="21" t="str">
        <f t="shared" si="2"/>
        <v/>
      </c>
      <c r="J51" s="17">
        <f t="shared" si="3"/>
        <v>-32399.609757230679</v>
      </c>
      <c r="K51" s="21">
        <f t="shared" si="4"/>
        <v>-13246.180987724363</v>
      </c>
      <c r="L51" s="21">
        <f t="shared" si="0"/>
        <v>-2107.3469753197842</v>
      </c>
      <c r="O51" s="2">
        <f t="shared" si="5"/>
        <v>-5154.4833704685152</v>
      </c>
    </row>
    <row r="52" spans="2:15" x14ac:dyDescent="0.25">
      <c r="B52" s="23">
        <f t="shared" si="6"/>
        <v>2043</v>
      </c>
      <c r="C52" s="2">
        <v>-32885.603903589137</v>
      </c>
      <c r="E52" s="23">
        <f t="shared" si="1"/>
        <v>2043</v>
      </c>
      <c r="F52" s="2"/>
      <c r="G52" s="2">
        <f t="shared" si="7"/>
        <v>-5231.8006210255426</v>
      </c>
      <c r="H52" s="20"/>
      <c r="I52" s="21" t="str">
        <f t="shared" si="2"/>
        <v/>
      </c>
      <c r="J52" s="17">
        <f t="shared" si="3"/>
        <v>-32885.603903589137</v>
      </c>
      <c r="K52" s="21">
        <f t="shared" si="4"/>
        <v>-12990.216137720026</v>
      </c>
      <c r="L52" s="21">
        <f t="shared" si="0"/>
        <v>-2066.6252946372761</v>
      </c>
      <c r="O52" s="2">
        <f t="shared" si="5"/>
        <v>-5231.8006210255426</v>
      </c>
    </row>
    <row r="53" spans="2:15" x14ac:dyDescent="0.25">
      <c r="B53" s="23">
        <f t="shared" si="6"/>
        <v>2044</v>
      </c>
      <c r="C53" s="2">
        <v>-33378.887962142973</v>
      </c>
      <c r="E53" s="23">
        <f t="shared" si="1"/>
        <v>2044</v>
      </c>
      <c r="F53" s="2"/>
      <c r="G53" s="2">
        <f t="shared" si="7"/>
        <v>-5310.2776303409255</v>
      </c>
      <c r="H53" s="20"/>
      <c r="I53" s="21" t="str">
        <f t="shared" si="2"/>
        <v/>
      </c>
      <c r="J53" s="17">
        <f t="shared" si="3"/>
        <v>-33378.887962142973</v>
      </c>
      <c r="K53" s="21">
        <f t="shared" si="4"/>
        <v>-12739.197468392103</v>
      </c>
      <c r="L53" s="21">
        <f t="shared" si="0"/>
        <v>-2026.6905063351064</v>
      </c>
      <c r="O53" s="2">
        <f t="shared" si="5"/>
        <v>-5310.2776303409255</v>
      </c>
    </row>
    <row r="54" spans="2:15" x14ac:dyDescent="0.25">
      <c r="B54" s="23">
        <f t="shared" si="6"/>
        <v>2045</v>
      </c>
      <c r="C54" s="2">
        <v>-33879.571281575118</v>
      </c>
      <c r="E54" s="23">
        <f t="shared" si="1"/>
        <v>2045</v>
      </c>
      <c r="F54" s="2"/>
      <c r="G54" s="2">
        <f t="shared" si="7"/>
        <v>-5389.931794796039</v>
      </c>
      <c r="H54" s="20"/>
      <c r="I54" s="21" t="str">
        <f t="shared" si="2"/>
        <v/>
      </c>
      <c r="J54" s="17">
        <f t="shared" si="3"/>
        <v>-33879.571281575118</v>
      </c>
      <c r="K54" s="21">
        <f t="shared" si="4"/>
        <v>-12493.029401370037</v>
      </c>
      <c r="L54" s="21">
        <f t="shared" si="0"/>
        <v>-1987.5274047634139</v>
      </c>
      <c r="O54" s="2">
        <f t="shared" si="5"/>
        <v>-5389.931794796039</v>
      </c>
    </row>
    <row r="55" spans="2:15" x14ac:dyDescent="0.25">
      <c r="B55" s="23">
        <f t="shared" si="6"/>
        <v>2046</v>
      </c>
      <c r="C55" s="2">
        <v>-34387.76485079874</v>
      </c>
      <c r="E55" s="23">
        <f t="shared" si="1"/>
        <v>2046</v>
      </c>
      <c r="F55" s="2"/>
      <c r="G55" s="2">
        <f t="shared" si="7"/>
        <v>-5470.7807717179794</v>
      </c>
      <c r="H55" s="20"/>
      <c r="I55" s="21" t="str">
        <f t="shared" si="2"/>
        <v/>
      </c>
      <c r="J55" s="17">
        <f t="shared" si="3"/>
        <v>-34387.76485079874</v>
      </c>
      <c r="K55" s="21">
        <f t="shared" si="4"/>
        <v>-12251.618205208293</v>
      </c>
      <c r="L55" s="21">
        <f t="shared" si="0"/>
        <v>-1949.1210781013187</v>
      </c>
      <c r="O55" s="2">
        <f t="shared" si="5"/>
        <v>-5470.7807717179794</v>
      </c>
    </row>
    <row r="56" spans="2:15" x14ac:dyDescent="0.25">
      <c r="B56" s="23">
        <f t="shared" si="6"/>
        <v>2047</v>
      </c>
      <c r="C56" s="2">
        <v>-34903.58132356072</v>
      </c>
      <c r="E56" s="23">
        <f t="shared" si="1"/>
        <v>2047</v>
      </c>
      <c r="F56" s="2"/>
      <c r="G56" s="2">
        <f t="shared" si="7"/>
        <v>-5552.842483293749</v>
      </c>
      <c r="H56" s="20"/>
      <c r="I56" s="21" t="str">
        <f t="shared" si="2"/>
        <v/>
      </c>
      <c r="J56" s="17">
        <f t="shared" si="3"/>
        <v>-34903.58132356072</v>
      </c>
      <c r="K56" s="21">
        <f t="shared" si="4"/>
        <v>-12014.871959697024</v>
      </c>
      <c r="L56" s="21">
        <f t="shared" si="0"/>
        <v>-1911.4569026790712</v>
      </c>
      <c r="O56" s="2">
        <f t="shared" si="5"/>
        <v>-5552.842483293749</v>
      </c>
    </row>
    <row r="57" spans="2:15" x14ac:dyDescent="0.25">
      <c r="B57" s="23">
        <f t="shared" si="6"/>
        <v>2048</v>
      </c>
      <c r="C57" s="2">
        <v>-35427.135043414128</v>
      </c>
      <c r="E57" s="23">
        <f t="shared" si="1"/>
        <v>2048</v>
      </c>
      <c r="F57" s="2"/>
      <c r="G57" s="2">
        <f t="shared" si="7"/>
        <v>-5636.1351205431547</v>
      </c>
      <c r="H57" s="20"/>
      <c r="I57" s="21" t="str">
        <f t="shared" si="2"/>
        <v/>
      </c>
      <c r="J57" s="17">
        <f t="shared" si="3"/>
        <v>-35427.135043414128</v>
      </c>
      <c r="K57" s="21">
        <f t="shared" si="4"/>
        <v>-11782.700520862301</v>
      </c>
      <c r="L57" s="21">
        <f t="shared" ref="L57:L88" si="8" xml:space="preserve"> IF($E57&gt;=$F$18,IF($E57&lt;=$F$19,IF(SUM($F57:$G57)/((1+$C$10)^($E57-$F$18))&lt;0,SUM($F57:$G57)/((1+$C$10)^($E57-$F$18)),""),""),"")</f>
        <v>-1874.5205374099107</v>
      </c>
      <c r="O57" s="2">
        <f t="shared" si="5"/>
        <v>-5636.1351205431547</v>
      </c>
    </row>
    <row r="58" spans="2:15" x14ac:dyDescent="0.25">
      <c r="B58" s="23">
        <f t="shared" si="6"/>
        <v>2049</v>
      </c>
      <c r="C58" s="2">
        <v>-35958.542069065334</v>
      </c>
      <c r="E58" s="23">
        <f t="shared" si="1"/>
        <v>2049</v>
      </c>
      <c r="F58" s="2"/>
      <c r="G58" s="2">
        <f t="shared" si="7"/>
        <v>-5720.6771473513018</v>
      </c>
      <c r="H58" s="20"/>
      <c r="I58" s="21" t="str">
        <f t="shared" si="2"/>
        <v/>
      </c>
      <c r="J58" s="17">
        <f t="shared" si="3"/>
        <v>-35958.542069065334</v>
      </c>
      <c r="K58" s="21">
        <f t="shared" si="4"/>
        <v>-11555.015486642738</v>
      </c>
      <c r="L58" s="21">
        <f t="shared" si="8"/>
        <v>-1838.2979183295261</v>
      </c>
      <c r="O58" s="2">
        <f t="shared" si="5"/>
        <v>-5720.6771473513018</v>
      </c>
    </row>
    <row r="59" spans="2:15" x14ac:dyDescent="0.25">
      <c r="B59" s="23">
        <f t="shared" si="6"/>
        <v>2050</v>
      </c>
      <c r="C59" s="2">
        <v>-36497.920200101311</v>
      </c>
      <c r="E59" s="23">
        <f t="shared" si="1"/>
        <v>2050</v>
      </c>
      <c r="F59" s="2"/>
      <c r="G59" s="2">
        <f t="shared" si="7"/>
        <v>-5806.4873045615705</v>
      </c>
      <c r="H59" s="20"/>
      <c r="I59" s="21" t="str">
        <f t="shared" si="2"/>
        <v/>
      </c>
      <c r="J59" s="17">
        <f t="shared" si="3"/>
        <v>-36497.920200101311</v>
      </c>
      <c r="K59" s="21">
        <f t="shared" si="4"/>
        <v>-11331.730163229351</v>
      </c>
      <c r="L59" s="21">
        <f t="shared" si="8"/>
        <v>-1802.7752532410327</v>
      </c>
      <c r="O59" s="2">
        <f t="shared" si="5"/>
        <v>-5806.4873045615705</v>
      </c>
    </row>
    <row r="60" spans="2:15" x14ac:dyDescent="0.25">
      <c r="B60" s="23">
        <f t="shared" si="6"/>
        <v>2051</v>
      </c>
      <c r="C60" s="2">
        <v>-37045.389003102828</v>
      </c>
      <c r="E60" s="23">
        <f t="shared" si="1"/>
        <v>2051</v>
      </c>
      <c r="F60" s="2"/>
      <c r="G60" s="2">
        <f t="shared" si="7"/>
        <v>-5893.5846141299935</v>
      </c>
      <c r="H60" s="20"/>
      <c r="I60" s="21" t="str">
        <f t="shared" si="2"/>
        <v/>
      </c>
      <c r="J60" s="17">
        <f t="shared" si="3"/>
        <v>-37045.389003102828</v>
      </c>
      <c r="K60" s="21">
        <f t="shared" si="4"/>
        <v>-11112.759532055838</v>
      </c>
      <c r="L60" s="21">
        <f t="shared" si="8"/>
        <v>-1767.9390164634283</v>
      </c>
      <c r="O60" s="2">
        <f t="shared" si="5"/>
        <v>-5893.5846141299935</v>
      </c>
    </row>
    <row r="61" spans="2:15" x14ac:dyDescent="0.25">
      <c r="B61" s="23">
        <f t="shared" si="6"/>
        <v>2052</v>
      </c>
      <c r="C61" s="2">
        <v>-37601.069838149364</v>
      </c>
      <c r="E61" s="23">
        <f t="shared" si="1"/>
        <v>2052</v>
      </c>
      <c r="F61" s="2"/>
      <c r="G61" s="2">
        <f t="shared" si="7"/>
        <v>-5981.9883833419426</v>
      </c>
      <c r="H61" s="20"/>
      <c r="I61" s="21" t="str">
        <f t="shared" si="2"/>
        <v/>
      </c>
      <c r="J61" s="17">
        <f t="shared" si="3"/>
        <v>-37601.069838149364</v>
      </c>
      <c r="K61" s="21">
        <f t="shared" si="4"/>
        <v>-10898.020217426738</v>
      </c>
      <c r="L61" s="21">
        <f t="shared" si="8"/>
        <v>-1733.7759436815261</v>
      </c>
      <c r="O61" s="2">
        <f t="shared" si="5"/>
        <v>-5981.9883833419426</v>
      </c>
    </row>
    <row r="62" spans="2:15" x14ac:dyDescent="0.25">
      <c r="B62" s="23">
        <f t="shared" si="6"/>
        <v>2053</v>
      </c>
      <c r="C62" s="2">
        <v>-38165.085885721601</v>
      </c>
      <c r="E62" s="23">
        <f t="shared" si="1"/>
        <v>2053</v>
      </c>
      <c r="F62" s="2"/>
      <c r="G62" s="2">
        <f t="shared" si="7"/>
        <v>-6071.7182090920714</v>
      </c>
      <c r="H62" s="20"/>
      <c r="I62" s="21" t="str">
        <f t="shared" si="2"/>
        <v/>
      </c>
      <c r="J62" s="17">
        <f t="shared" si="3"/>
        <v>-38165.085885721601</v>
      </c>
      <c r="K62" s="21">
        <f t="shared" si="4"/>
        <v>-10687.430454771149</v>
      </c>
      <c r="L62" s="21">
        <f t="shared" si="8"/>
        <v>-1700.2730268954097</v>
      </c>
      <c r="O62" s="2">
        <f t="shared" si="5"/>
        <v>-6071.7182090920714</v>
      </c>
    </row>
    <row r="63" spans="2:15" x14ac:dyDescent="0.25">
      <c r="B63" s="23">
        <f t="shared" si="6"/>
        <v>2054</v>
      </c>
      <c r="C63" s="2">
        <v>-38737.56217400742</v>
      </c>
      <c r="E63" s="23">
        <f t="shared" si="1"/>
        <v>2054</v>
      </c>
      <c r="F63" s="2"/>
      <c r="G63" s="2">
        <f t="shared" si="7"/>
        <v>-6162.7939822284516</v>
      </c>
      <c r="H63" s="20"/>
      <c r="I63" s="21" t="str">
        <f t="shared" si="2"/>
        <v/>
      </c>
      <c r="J63" s="17">
        <f t="shared" si="3"/>
        <v>-38737.56217400742</v>
      </c>
      <c r="K63" s="21">
        <f t="shared" si="4"/>
        <v>-10480.91005950987</v>
      </c>
      <c r="L63" s="21">
        <f t="shared" si="8"/>
        <v>-1667.4175094674788</v>
      </c>
      <c r="O63" s="2">
        <f t="shared" si="5"/>
        <v>-6162.7939822284516</v>
      </c>
    </row>
    <row r="64" spans="2:15" x14ac:dyDescent="0.25">
      <c r="B64" s="23">
        <f t="shared" si="6"/>
        <v>2055</v>
      </c>
      <c r="C64" s="2">
        <v>-39318.625606617527</v>
      </c>
      <c r="E64" s="23">
        <f t="shared" si="1"/>
        <v>2055</v>
      </c>
      <c r="F64" s="2"/>
      <c r="G64" s="2">
        <f t="shared" si="7"/>
        <v>-6255.2358919618773</v>
      </c>
      <c r="H64" s="20"/>
      <c r="I64" s="21" t="str">
        <f t="shared" si="2"/>
        <v/>
      </c>
      <c r="J64" s="17">
        <f t="shared" si="3"/>
        <v>-39318.625606617527</v>
      </c>
      <c r="K64" s="21">
        <f t="shared" si="4"/>
        <v>-10278.380396524171</v>
      </c>
      <c r="L64" s="21">
        <f t="shared" si="8"/>
        <v>-1635.1968812652085</v>
      </c>
      <c r="O64" s="2">
        <f t="shared" si="5"/>
        <v>-6255.2358919618773</v>
      </c>
    </row>
    <row r="65" spans="2:15" x14ac:dyDescent="0.25">
      <c r="B65" s="23">
        <f t="shared" si="6"/>
        <v>2056</v>
      </c>
      <c r="C65" s="2">
        <v>-39908.404990716786</v>
      </c>
      <c r="E65" s="23">
        <f t="shared" si="1"/>
        <v>2056</v>
      </c>
      <c r="F65" s="2"/>
      <c r="G65" s="2">
        <f t="shared" si="7"/>
        <v>-6349.0644303413046</v>
      </c>
      <c r="H65" s="20"/>
      <c r="I65" s="21" t="str">
        <f t="shared" si="2"/>
        <v/>
      </c>
      <c r="J65" s="17">
        <f t="shared" si="3"/>
        <v>-39908.404990716786</v>
      </c>
      <c r="K65" s="21">
        <f t="shared" si="4"/>
        <v>-10079.764350214527</v>
      </c>
      <c r="L65" s="21">
        <f t="shared" si="8"/>
        <v>-1603.5988738977651</v>
      </c>
      <c r="O65" s="2">
        <f t="shared" si="5"/>
        <v>-6349.0644303413046</v>
      </c>
    </row>
    <row r="66" spans="2:15" x14ac:dyDescent="0.25">
      <c r="B66" s="23">
        <f t="shared" si="6"/>
        <v>2057</v>
      </c>
      <c r="C66" s="2">
        <v>-40507.031065577532</v>
      </c>
      <c r="E66" s="23">
        <f t="shared" si="1"/>
        <v>2057</v>
      </c>
      <c r="F66" s="2"/>
      <c r="G66" s="2">
        <f t="shared" si="7"/>
        <v>-6444.3003967964232</v>
      </c>
      <c r="H66" s="20"/>
      <c r="I66" s="21" t="str">
        <f t="shared" si="2"/>
        <v/>
      </c>
      <c r="J66" s="17">
        <f t="shared" si="3"/>
        <v>-40507.031065577532</v>
      </c>
      <c r="K66" s="21">
        <f t="shared" si="4"/>
        <v>-9884.9862951379182</v>
      </c>
      <c r="L66" s="21">
        <f t="shared" si="8"/>
        <v>-1572.6114560446681</v>
      </c>
      <c r="O66" s="2">
        <f t="shared" si="5"/>
        <v>-6444.3003967964232</v>
      </c>
    </row>
    <row r="67" spans="2:15" x14ac:dyDescent="0.25">
      <c r="B67" s="23">
        <f t="shared" si="6"/>
        <v>2058</v>
      </c>
      <c r="C67" s="2">
        <v>-41114.636531561191</v>
      </c>
      <c r="E67" s="23">
        <f t="shared" si="1"/>
        <v>2058</v>
      </c>
      <c r="F67" s="2"/>
      <c r="G67" s="2">
        <f t="shared" si="7"/>
        <v>-6540.9649027483692</v>
      </c>
      <c r="H67" s="20"/>
      <c r="I67" s="21" t="str">
        <f t="shared" si="2"/>
        <v/>
      </c>
      <c r="J67" s="17">
        <f t="shared" si="3"/>
        <v>-41114.636531561191</v>
      </c>
      <c r="K67" s="21">
        <f t="shared" si="4"/>
        <v>-9693.9720672125459</v>
      </c>
      <c r="L67" s="21">
        <f t="shared" si="8"/>
        <v>-1542.2228288747228</v>
      </c>
      <c r="O67" s="2">
        <f t="shared" si="5"/>
        <v>-6540.9649027483692</v>
      </c>
    </row>
    <row r="68" spans="2:15" x14ac:dyDescent="0.25">
      <c r="B68" s="23">
        <f t="shared" si="6"/>
        <v>2059</v>
      </c>
      <c r="C68" s="2">
        <v>-41731.356079534606</v>
      </c>
      <c r="E68" s="23">
        <f t="shared" si="1"/>
        <v>2059</v>
      </c>
      <c r="F68" s="2"/>
      <c r="G68" s="2">
        <f t="shared" si="7"/>
        <v>-6639.0793762895937</v>
      </c>
      <c r="H68" s="20"/>
      <c r="I68" s="21" t="str">
        <f t="shared" si="2"/>
        <v/>
      </c>
      <c r="J68" s="17">
        <f t="shared" si="3"/>
        <v>-41731.356079534606</v>
      </c>
      <c r="K68" s="21">
        <f t="shared" si="4"/>
        <v>-9506.6489354789683</v>
      </c>
      <c r="L68" s="21">
        <f t="shared" si="8"/>
        <v>-1512.4214215534716</v>
      </c>
      <c r="O68" s="2">
        <f t="shared" si="5"/>
        <v>-6639.0793762895937</v>
      </c>
    </row>
    <row r="69" spans="2:15" x14ac:dyDescent="0.25">
      <c r="B69" s="23">
        <f t="shared" si="6"/>
        <v>2060</v>
      </c>
      <c r="C69" s="2">
        <v>-42357.326420727622</v>
      </c>
      <c r="E69" s="23">
        <f t="shared" si="1"/>
        <v>2060</v>
      </c>
      <c r="F69" s="2"/>
      <c r="G69" s="2">
        <f t="shared" si="7"/>
        <v>-6738.665566933937</v>
      </c>
      <c r="H69" s="20"/>
      <c r="I69" s="21" t="str">
        <f t="shared" si="2"/>
        <v/>
      </c>
      <c r="J69" s="17">
        <f t="shared" si="3"/>
        <v>-42357.326420727622</v>
      </c>
      <c r="K69" s="21">
        <f t="shared" si="4"/>
        <v>-9322.9455744069128</v>
      </c>
      <c r="L69" s="21">
        <f t="shared" si="8"/>
        <v>-1483.1958868374627</v>
      </c>
      <c r="O69" s="2">
        <f t="shared" si="5"/>
        <v>-6738.665566933937</v>
      </c>
    </row>
    <row r="70" spans="2:15" x14ac:dyDescent="0.25">
      <c r="B70" s="23">
        <f t="shared" si="6"/>
        <v>2061</v>
      </c>
      <c r="C70" s="2">
        <v>-42992.686317038533</v>
      </c>
      <c r="E70" s="23">
        <f t="shared" si="1"/>
        <v>2061</v>
      </c>
      <c r="F70" s="2"/>
      <c r="G70" s="2">
        <f t="shared" si="7"/>
        <v>-6839.7455504379459</v>
      </c>
      <c r="H70" s="20"/>
      <c r="I70" s="21" t="str">
        <f t="shared" si="2"/>
        <v/>
      </c>
      <c r="J70" s="17">
        <f t="shared" si="3"/>
        <v>-42992.686317038533</v>
      </c>
      <c r="K70" s="21">
        <f t="shared" si="4"/>
        <v>-9142.7920367372135</v>
      </c>
      <c r="L70" s="21">
        <f t="shared" si="8"/>
        <v>-1454.5350967536472</v>
      </c>
      <c r="O70" s="2">
        <f t="shared" si="5"/>
        <v>-6839.7455504379459</v>
      </c>
    </row>
    <row r="71" spans="2:15" x14ac:dyDescent="0.25">
      <c r="B71" s="23">
        <f t="shared" si="6"/>
        <v>2062</v>
      </c>
      <c r="C71" s="2">
        <v>-43637.576611794109</v>
      </c>
      <c r="E71" s="23">
        <f t="shared" si="1"/>
        <v>2062</v>
      </c>
      <c r="F71" s="2"/>
      <c r="G71" s="2">
        <f t="shared" si="7"/>
        <v>-6942.341733694514</v>
      </c>
      <c r="H71" s="20"/>
      <c r="I71" s="21" t="str">
        <f t="shared" si="2"/>
        <v/>
      </c>
      <c r="J71" s="17">
        <f t="shared" si="3"/>
        <v>-43637.576611794109</v>
      </c>
      <c r="K71" s="21">
        <f t="shared" si="4"/>
        <v>-8966.1197268485703</v>
      </c>
      <c r="L71" s="21">
        <f t="shared" si="8"/>
        <v>-1426.428138362272</v>
      </c>
      <c r="O71" s="2">
        <f t="shared" si="5"/>
        <v>-6942.341733694514</v>
      </c>
    </row>
    <row r="72" spans="2:15" x14ac:dyDescent="0.25">
      <c r="B72" s="23">
        <f t="shared" si="6"/>
        <v>2063</v>
      </c>
      <c r="C72" s="2">
        <v>-44292.14026097102</v>
      </c>
      <c r="E72" s="23">
        <f t="shared" si="1"/>
        <v>2063</v>
      </c>
      <c r="F72" s="2"/>
      <c r="G72" s="2">
        <f t="shared" si="7"/>
        <v>-7046.4768596999311</v>
      </c>
      <c r="H72" s="20"/>
      <c r="I72" s="21" t="str">
        <f t="shared" si="2"/>
        <v/>
      </c>
      <c r="J72" s="17">
        <f t="shared" si="3"/>
        <v>-44292.14026097102</v>
      </c>
      <c r="K72" s="21">
        <f t="shared" si="4"/>
        <v>-8792.8613746389383</v>
      </c>
      <c r="L72" s="21">
        <f t="shared" si="8"/>
        <v>-1398.8643096016485</v>
      </c>
      <c r="O72" s="2">
        <f t="shared" si="5"/>
        <v>-7046.4768596999311</v>
      </c>
    </row>
    <row r="73" spans="2:15" x14ac:dyDescent="0.25">
      <c r="B73" s="23">
        <f t="shared" si="6"/>
        <v>2064</v>
      </c>
      <c r="C73" s="2">
        <v>-44956.522364885583</v>
      </c>
      <c r="E73" s="23">
        <f t="shared" si="1"/>
        <v>2064</v>
      </c>
      <c r="F73" s="2"/>
      <c r="G73" s="2">
        <f t="shared" si="7"/>
        <v>-7152.1740125954293</v>
      </c>
      <c r="H73" s="20"/>
      <c r="I73" s="21" t="str">
        <f t="shared" si="2"/>
        <v/>
      </c>
      <c r="J73" s="17">
        <f t="shared" si="3"/>
        <v>-44956.522364885583</v>
      </c>
      <c r="K73" s="21">
        <f t="shared" si="4"/>
        <v>-8622.951009911616</v>
      </c>
      <c r="L73" s="21">
        <f t="shared" si="8"/>
        <v>-1371.8331152132109</v>
      </c>
      <c r="O73" s="2">
        <f t="shared" si="5"/>
        <v>-7152.1740125954293</v>
      </c>
    </row>
    <row r="74" spans="2:15" x14ac:dyDescent="0.25">
      <c r="B74" s="23">
        <f t="shared" si="6"/>
        <v>2065</v>
      </c>
      <c r="C74" s="2">
        <v>-45630.870200358862</v>
      </c>
      <c r="E74" s="23">
        <f t="shared" si="1"/>
        <v>2065</v>
      </c>
      <c r="F74" s="2"/>
      <c r="G74" s="2">
        <f t="shared" si="7"/>
        <v>-7259.4566227843598</v>
      </c>
      <c r="H74" s="20"/>
      <c r="I74" s="21" t="str">
        <f t="shared" si="2"/>
        <v/>
      </c>
      <c r="J74" s="17">
        <f t="shared" si="3"/>
        <v>-45630.870200358862</v>
      </c>
      <c r="K74" s="21">
        <f t="shared" si="4"/>
        <v>-8456.3239372563203</v>
      </c>
      <c r="L74" s="21">
        <f t="shared" si="8"/>
        <v>-1345.3242627453228</v>
      </c>
      <c r="O74" s="2">
        <f t="shared" si="5"/>
        <v>-7259.4566227843598</v>
      </c>
    </row>
    <row r="75" spans="2:15" x14ac:dyDescent="0.25">
      <c r="B75" s="23">
        <f t="shared" si="6"/>
        <v>2066</v>
      </c>
      <c r="C75" s="2">
        <v>-46315.333253364239</v>
      </c>
      <c r="E75" s="23">
        <f t="shared" si="1"/>
        <v>2066</v>
      </c>
      <c r="F75" s="2"/>
      <c r="G75" s="2">
        <f t="shared" si="7"/>
        <v>-7368.3484721261248</v>
      </c>
      <c r="H75" s="20"/>
      <c r="I75" s="21" t="str">
        <f t="shared" si="2"/>
        <v/>
      </c>
      <c r="J75" s="17">
        <f t="shared" si="3"/>
        <v>-46315.333253364239</v>
      </c>
      <c r="K75" s="21">
        <f t="shared" si="4"/>
        <v>-8292.9167114156171</v>
      </c>
      <c r="L75" s="21">
        <f t="shared" si="8"/>
        <v>-1319.327658634302</v>
      </c>
      <c r="O75" s="2">
        <f t="shared" si="5"/>
        <v>-7368.3484721261248</v>
      </c>
    </row>
    <row r="76" spans="2:15" x14ac:dyDescent="0.25">
      <c r="B76" s="23">
        <f t="shared" si="6"/>
        <v>2067</v>
      </c>
      <c r="C76" s="2">
        <v>-47010.063252164698</v>
      </c>
      <c r="E76" s="23">
        <f t="shared" si="1"/>
        <v>2067</v>
      </c>
      <c r="F76" s="2"/>
      <c r="G76" s="2">
        <f t="shared" si="7"/>
        <v>-7478.8736992080158</v>
      </c>
      <c r="H76" s="20"/>
      <c r="I76" s="21" t="str">
        <f t="shared" si="2"/>
        <v/>
      </c>
      <c r="J76" s="17">
        <f t="shared" si="3"/>
        <v>-47010.063252164698</v>
      </c>
      <c r="K76" s="21">
        <f t="shared" si="4"/>
        <v>-8132.6671131273933</v>
      </c>
      <c r="L76" s="21">
        <f t="shared" si="8"/>
        <v>-1293.8334043611756</v>
      </c>
      <c r="O76" s="2">
        <f t="shared" si="5"/>
        <v>-7478.8736992080158</v>
      </c>
    </row>
    <row r="77" spans="2:15" x14ac:dyDescent="0.25">
      <c r="B77" s="23">
        <f t="shared" si="6"/>
        <v>2068</v>
      </c>
      <c r="C77" s="2">
        <v>-47715.214200947164</v>
      </c>
      <c r="E77" s="23">
        <f t="shared" si="1"/>
        <v>2068</v>
      </c>
      <c r="F77" s="2"/>
      <c r="G77" s="2">
        <f t="shared" si="7"/>
        <v>-7591.0568046961353</v>
      </c>
      <c r="H77" s="20"/>
      <c r="I77" s="21" t="str">
        <f t="shared" si="2"/>
        <v/>
      </c>
      <c r="J77" s="17">
        <f t="shared" si="3"/>
        <v>-47715.214200947164</v>
      </c>
      <c r="K77" s="21">
        <f t="shared" si="4"/>
        <v>-7975.5141254341097</v>
      </c>
      <c r="L77" s="21">
        <f t="shared" si="8"/>
        <v>-1268.8317926826985</v>
      </c>
      <c r="O77" s="2">
        <f t="shared" si="5"/>
        <v>-7591.0568046961353</v>
      </c>
    </row>
    <row r="78" spans="2:15" x14ac:dyDescent="0.25">
      <c r="B78" s="23">
        <f t="shared" si="6"/>
        <v>2069</v>
      </c>
      <c r="C78" s="2">
        <v>-48430.942413961369</v>
      </c>
      <c r="E78" s="23">
        <f t="shared" si="1"/>
        <v>2069</v>
      </c>
      <c r="F78" s="2"/>
      <c r="G78" s="2">
        <f t="shared" si="7"/>
        <v>-7704.9226567665764</v>
      </c>
      <c r="H78" s="20"/>
      <c r="I78" s="21" t="str">
        <f t="shared" si="2"/>
        <v/>
      </c>
      <c r="J78" s="17">
        <f t="shared" si="3"/>
        <v>-48430.942413961369</v>
      </c>
      <c r="K78" s="21">
        <f t="shared" si="4"/>
        <v>-7821.3979104498776</v>
      </c>
      <c r="L78" s="21">
        <f t="shared" si="8"/>
        <v>-1244.3133039352069</v>
      </c>
      <c r="O78" s="2">
        <f t="shared" si="5"/>
        <v>-7704.9226567665764</v>
      </c>
    </row>
    <row r="79" spans="2:15" x14ac:dyDescent="0.25">
      <c r="B79" s="23">
        <f t="shared" si="6"/>
        <v>2070</v>
      </c>
      <c r="C79" s="2">
        <v>-49157.406550170788</v>
      </c>
      <c r="E79" s="23">
        <f t="shared" si="1"/>
        <v>2070</v>
      </c>
      <c r="F79" s="2"/>
      <c r="G79" s="2">
        <f t="shared" si="7"/>
        <v>-7820.4964966180742</v>
      </c>
      <c r="H79" s="20"/>
      <c r="I79" s="21" t="str">
        <f t="shared" si="2"/>
        <v/>
      </c>
      <c r="J79" s="17">
        <f t="shared" si="3"/>
        <v>-49157.406550170788</v>
      </c>
      <c r="K79" s="21">
        <f t="shared" si="4"/>
        <v>-7670.2597865764492</v>
      </c>
      <c r="L79" s="21">
        <f t="shared" si="8"/>
        <v>-1220.2686024098887</v>
      </c>
      <c r="O79" s="2">
        <f t="shared" si="5"/>
        <v>-7820.4964966180742</v>
      </c>
    </row>
    <row r="80" spans="2:15" x14ac:dyDescent="0.25">
      <c r="B80" s="23">
        <f t="shared" si="6"/>
        <v>2071</v>
      </c>
      <c r="C80" s="2">
        <v>-49894.767648423345</v>
      </c>
      <c r="E80" s="23">
        <f t="shared" si="1"/>
        <v>2071</v>
      </c>
      <c r="F80" s="2"/>
      <c r="G80" s="2">
        <f t="shared" si="7"/>
        <v>-7937.8039440673447</v>
      </c>
      <c r="H80" s="20"/>
      <c r="I80" s="21" t="str">
        <f t="shared" si="2"/>
        <v/>
      </c>
      <c r="J80" s="17">
        <f t="shared" si="3"/>
        <v>-49894.767648423345</v>
      </c>
      <c r="K80" s="21">
        <f t="shared" si="4"/>
        <v>-7522.0422061595118</v>
      </c>
      <c r="L80" s="21">
        <f t="shared" si="8"/>
        <v>-1196.6885327981033</v>
      </c>
      <c r="O80" s="2">
        <f t="shared" si="5"/>
        <v>-7937.8039440673447</v>
      </c>
    </row>
    <row r="81" spans="2:15" x14ac:dyDescent="0.25">
      <c r="B81" s="23">
        <f t="shared" si="6"/>
        <v>2072</v>
      </c>
      <c r="C81" s="2">
        <v>-50643.189163149691</v>
      </c>
      <c r="E81" s="23">
        <f t="shared" si="1"/>
        <v>2072</v>
      </c>
      <c r="F81" s="2"/>
      <c r="G81" s="2">
        <f t="shared" si="7"/>
        <v>-8056.8710032283543</v>
      </c>
      <c r="H81" s="20"/>
      <c r="I81" s="21" t="str">
        <f t="shared" si="2"/>
        <v/>
      </c>
      <c r="J81" s="17">
        <f t="shared" si="3"/>
        <v>-50643.189163149691</v>
      </c>
      <c r="K81" s="21">
        <f t="shared" si="4"/>
        <v>-7376.6887335767206</v>
      </c>
      <c r="L81" s="21">
        <f t="shared" si="8"/>
        <v>-1173.5641167053866</v>
      </c>
      <c r="O81" s="2">
        <f t="shared" si="5"/>
        <v>-8056.8710032283543</v>
      </c>
    </row>
    <row r="82" spans="2:15" x14ac:dyDescent="0.25">
      <c r="B82" s="23">
        <f t="shared" si="6"/>
        <v>2073</v>
      </c>
      <c r="C82" s="2">
        <v>-51402.837000596934</v>
      </c>
      <c r="E82" s="23">
        <f t="shared" si="1"/>
        <v>2073</v>
      </c>
      <c r="F82" s="2"/>
      <c r="G82" s="2">
        <f t="shared" si="7"/>
        <v>-8177.7240682767788</v>
      </c>
      <c r="H82" s="20"/>
      <c r="I82" s="21" t="str">
        <f t="shared" si="2"/>
        <v/>
      </c>
      <c r="J82" s="17">
        <f t="shared" si="3"/>
        <v>-51402.837000596934</v>
      </c>
      <c r="K82" s="21">
        <f t="shared" si="4"/>
        <v>-7234.1440237491515</v>
      </c>
      <c r="L82" s="21">
        <f t="shared" si="8"/>
        <v>-1150.8865492328187</v>
      </c>
      <c r="O82" s="2">
        <f t="shared" si="5"/>
        <v>-8177.7240682767788</v>
      </c>
    </row>
    <row r="83" spans="2:15" x14ac:dyDescent="0.25">
      <c r="B83" s="23">
        <f t="shared" si="6"/>
        <v>2074</v>
      </c>
      <c r="C83" s="2">
        <v>-52173.879555605883</v>
      </c>
      <c r="E83" s="23">
        <f t="shared" si="1"/>
        <v>2074</v>
      </c>
      <c r="F83" s="2"/>
      <c r="G83" s="2">
        <f t="shared" si="7"/>
        <v>-8300.389929300929</v>
      </c>
      <c r="H83" s="20"/>
      <c r="I83" s="21" t="str">
        <f t="shared" si="2"/>
        <v/>
      </c>
      <c r="J83" s="17">
        <f t="shared" si="3"/>
        <v>-52173.879555605883</v>
      </c>
      <c r="K83" s="21">
        <f t="shared" si="4"/>
        <v>-7094.3538010680077</v>
      </c>
      <c r="L83" s="21">
        <f t="shared" si="8"/>
        <v>-1128.6471956244548</v>
      </c>
      <c r="O83" s="2">
        <f t="shared" si="5"/>
        <v>-8300.389929300929</v>
      </c>
    </row>
    <row r="84" spans="2:15" x14ac:dyDescent="0.25">
      <c r="B84" s="23">
        <f t="shared" si="6"/>
        <v>2075</v>
      </c>
      <c r="C84" s="2">
        <v>-52956.487748939966</v>
      </c>
      <c r="E84" s="23">
        <f t="shared" si="1"/>
        <v>2075</v>
      </c>
      <c r="F84" s="2"/>
      <c r="G84" s="2">
        <f t="shared" si="7"/>
        <v>-8424.8957782404414</v>
      </c>
      <c r="H84" s="20"/>
      <c r="I84" s="21" t="str">
        <f t="shared" si="2"/>
        <v/>
      </c>
      <c r="J84" s="17">
        <f t="shared" si="3"/>
        <v>-52956.487748939966</v>
      </c>
      <c r="K84" s="21">
        <f t="shared" si="4"/>
        <v>-6957.264838728528</v>
      </c>
      <c r="L84" s="21">
        <f t="shared" si="8"/>
        <v>-1106.8375879795376</v>
      </c>
      <c r="O84" s="2">
        <f t="shared" si="5"/>
        <v>-8424.8957782404414</v>
      </c>
    </row>
    <row r="85" spans="2:15" x14ac:dyDescent="0.25">
      <c r="B85" s="23">
        <f t="shared" si="6"/>
        <v>2076</v>
      </c>
      <c r="C85" s="2">
        <v>-53750.835065174062</v>
      </c>
      <c r="E85" s="23">
        <f t="shared" si="1"/>
        <v>2076</v>
      </c>
      <c r="F85" s="2"/>
      <c r="G85" s="2">
        <f t="shared" si="7"/>
        <v>-8551.2692149140476</v>
      </c>
      <c r="H85" s="20"/>
      <c r="I85" s="21" t="str">
        <f t="shared" si="2"/>
        <v/>
      </c>
      <c r="J85" s="17">
        <f t="shared" si="3"/>
        <v>-53750.835065174062</v>
      </c>
      <c r="K85" s="21">
        <f t="shared" si="4"/>
        <v>-6822.8249384632427</v>
      </c>
      <c r="L85" s="21">
        <f t="shared" si="8"/>
        <v>-1085.4494220282422</v>
      </c>
      <c r="O85" s="2">
        <f t="shared" si="5"/>
        <v>-8551.2692149140476</v>
      </c>
    </row>
    <row r="86" spans="2:15" x14ac:dyDescent="0.25">
      <c r="B86" s="23">
        <f t="shared" si="6"/>
        <v>2077</v>
      </c>
      <c r="C86" s="2">
        <v>-54557.097591151665</v>
      </c>
      <c r="E86" s="23">
        <f t="shared" si="1"/>
        <v>2077</v>
      </c>
      <c r="F86" s="2"/>
      <c r="G86" s="2">
        <f t="shared" si="7"/>
        <v>-8679.5382531377581</v>
      </c>
      <c r="H86" s="20"/>
      <c r="I86" s="21" t="str">
        <f t="shared" si="2"/>
        <v/>
      </c>
      <c r="J86" s="17">
        <f t="shared" si="3"/>
        <v>-54557.097591151665</v>
      </c>
      <c r="K86" s="21">
        <f t="shared" si="4"/>
        <v>-6690.9829106668531</v>
      </c>
      <c r="L86" s="21">
        <f t="shared" si="8"/>
        <v>-1064.4745539697258</v>
      </c>
      <c r="O86" s="2">
        <f t="shared" si="5"/>
        <v>-8679.5382531377581</v>
      </c>
    </row>
    <row r="87" spans="2:15" x14ac:dyDescent="0.25">
      <c r="B87" s="23">
        <f t="shared" si="6"/>
        <v>2078</v>
      </c>
      <c r="C87" s="2">
        <v>-55375.454055018934</v>
      </c>
      <c r="E87" s="23">
        <f t="shared" si="1"/>
        <v>2078</v>
      </c>
      <c r="F87" s="2"/>
      <c r="G87" s="2">
        <f t="shared" si="7"/>
        <v>-8809.7313269348233</v>
      </c>
      <c r="H87" s="20"/>
      <c r="I87" s="21" t="str">
        <f t="shared" si="2"/>
        <v/>
      </c>
      <c r="J87" s="17">
        <f t="shared" si="3"/>
        <v>-55375.454055018934</v>
      </c>
      <c r="K87" s="21">
        <f t="shared" si="4"/>
        <v>-6561.6885549051731</v>
      </c>
      <c r="L87" s="21">
        <f t="shared" si="8"/>
        <v>-1043.9049973712767</v>
      </c>
      <c r="O87" s="2">
        <f t="shared" si="5"/>
        <v>-8809.7313269348233</v>
      </c>
    </row>
    <row r="88" spans="2:15" x14ac:dyDescent="0.25">
      <c r="B88" s="23">
        <f t="shared" si="6"/>
        <v>2079</v>
      </c>
      <c r="C88" s="2">
        <v>-56206.085865844216</v>
      </c>
      <c r="E88" s="23">
        <f t="shared" si="1"/>
        <v>2079</v>
      </c>
      <c r="F88" s="2"/>
      <c r="G88" s="2">
        <f t="shared" si="7"/>
        <v>-8941.8772968388439</v>
      </c>
      <c r="H88" s="20"/>
      <c r="I88" s="21" t="str">
        <f t="shared" si="2"/>
        <v/>
      </c>
      <c r="J88" s="17">
        <f t="shared" si="3"/>
        <v>-56206.085865844216</v>
      </c>
      <c r="K88" s="21">
        <f t="shared" si="4"/>
        <v>-6434.8926408007255</v>
      </c>
      <c r="L88" s="21">
        <f t="shared" si="8"/>
        <v>-1023.7329201273872</v>
      </c>
      <c r="O88" s="2">
        <f t="shared" si="5"/>
        <v>-8941.8772968388439</v>
      </c>
    </row>
    <row r="89" spans="2:15" x14ac:dyDescent="0.25">
      <c r="B89" s="23">
        <f t="shared" si="6"/>
        <v>2080</v>
      </c>
      <c r="C89" s="2">
        <v>-57049.177153831872</v>
      </c>
      <c r="E89" s="23">
        <f t="shared" si="1"/>
        <v>2080</v>
      </c>
      <c r="F89" s="2"/>
      <c r="G89" s="2"/>
      <c r="H89" s="20"/>
      <c r="I89" s="21" t="str">
        <f t="shared" si="2"/>
        <v/>
      </c>
      <c r="J89" s="17">
        <f t="shared" si="3"/>
        <v>-57049.177153831872</v>
      </c>
      <c r="K89" s="21">
        <f t="shared" si="4"/>
        <v>-6310.5468892876688</v>
      </c>
      <c r="L89" s="21" t="str">
        <f t="shared" ref="L89:L120" si="9" xml:space="preserve"> IF($E89&gt;=$F$18,IF($E89&lt;=$F$19,IF(SUM($F89:$G89)/((1+$C$10)^($E89-$F$18))&lt;0,SUM($F89:$G89)/((1+$C$10)^($E89-$F$18)),""),""),"")</f>
        <v/>
      </c>
      <c r="O89" s="2"/>
    </row>
    <row r="90" spans="2:15" x14ac:dyDescent="0.25">
      <c r="B90" s="23">
        <f t="shared" si="6"/>
        <v>2081</v>
      </c>
      <c r="C90" s="2">
        <v>-57904.914811139344</v>
      </c>
      <c r="E90" s="23">
        <f t="shared" ref="E90:E103" si="10">E89+1</f>
        <v>2081</v>
      </c>
      <c r="F90" s="2"/>
      <c r="G90" s="2"/>
      <c r="H90" s="20"/>
      <c r="I90" s="21" t="str">
        <f t="shared" ref="I90:I144" si="11" xml:space="preserve"> IF($B90=$C$18,$C$21,"")</f>
        <v/>
      </c>
      <c r="J90" s="17">
        <f t="shared" ref="J90:J144" si="12" xml:space="preserve"> IF($B90&gt;=$C$18,IF($B90&lt;=$C$19,$C90,""),"")</f>
        <v>-57904.914811139344</v>
      </c>
      <c r="K90" s="21">
        <f t="shared" ref="K90:K144" si="13" xml:space="preserve"> IF(SUM($I90:$J90)/((1+$C$10)^($B90-$C$18))&lt;0,SUM($I90:$J90)/((1+$C$10)^($B90-$C$18)),"")</f>
        <v>-6188.60395422897</v>
      </c>
      <c r="L90" s="21" t="str">
        <f t="shared" si="9"/>
        <v/>
      </c>
      <c r="O90" s="2"/>
    </row>
    <row r="91" spans="2:15" x14ac:dyDescent="0.25">
      <c r="B91" s="23">
        <f>B90+1</f>
        <v>2082</v>
      </c>
      <c r="C91" s="2">
        <v>-58773.48853330643</v>
      </c>
      <c r="E91" s="23">
        <f t="shared" si="10"/>
        <v>2082</v>
      </c>
      <c r="F91" s="2"/>
      <c r="G91" s="2"/>
      <c r="H91" s="20"/>
      <c r="I91" s="21" t="str">
        <f t="shared" si="11"/>
        <v/>
      </c>
      <c r="J91" s="17">
        <f t="shared" si="12"/>
        <v>-58773.48853330643</v>
      </c>
      <c r="K91" s="21">
        <f t="shared" si="13"/>
        <v>-6069.0174043887964</v>
      </c>
      <c r="L91" s="21" t="str">
        <f t="shared" si="9"/>
        <v/>
      </c>
      <c r="O91" s="2"/>
    </row>
    <row r="92" spans="2:15" x14ac:dyDescent="0.25">
      <c r="B92" s="23">
        <f>B91+1</f>
        <v>2083</v>
      </c>
      <c r="C92" s="2">
        <v>-59655.090861306024</v>
      </c>
      <c r="E92" s="23">
        <f t="shared" si="10"/>
        <v>2083</v>
      </c>
      <c r="F92" s="2"/>
      <c r="G92" s="2"/>
      <c r="H92" s="20"/>
      <c r="I92" s="21" t="str">
        <f t="shared" si="11"/>
        <v/>
      </c>
      <c r="J92" s="17">
        <f t="shared" si="12"/>
        <v>-59655.090861306024</v>
      </c>
      <c r="K92" s="21">
        <f t="shared" si="13"/>
        <v>-5951.7417057532639</v>
      </c>
      <c r="L92" s="21" t="str">
        <f t="shared" si="9"/>
        <v/>
      </c>
      <c r="O92" s="2"/>
    </row>
    <row r="93" spans="2:15" x14ac:dyDescent="0.25">
      <c r="B93" s="23">
        <f>B92+1</f>
        <v>2084</v>
      </c>
      <c r="C93" s="2">
        <v>-60549.91722422561</v>
      </c>
      <c r="E93" s="23">
        <f t="shared" si="10"/>
        <v>2084</v>
      </c>
      <c r="F93" s="2"/>
      <c r="G93" s="2"/>
      <c r="H93" s="20"/>
      <c r="I93" s="21" t="str">
        <f t="shared" si="11"/>
        <v/>
      </c>
      <c r="J93" s="17">
        <f t="shared" si="12"/>
        <v>-60549.91722422561</v>
      </c>
      <c r="K93" s="21">
        <f t="shared" si="13"/>
        <v>-5836.7322041928146</v>
      </c>
      <c r="L93" s="21" t="str">
        <f t="shared" si="9"/>
        <v/>
      </c>
      <c r="O93" s="2"/>
    </row>
    <row r="94" spans="2:15" x14ac:dyDescent="0.25">
      <c r="B94" s="23">
        <f t="shared" ref="B94:B103" si="14">B93+1</f>
        <v>2085</v>
      </c>
      <c r="C94" s="2">
        <v>-61458.165982588987</v>
      </c>
      <c r="E94" s="23">
        <f t="shared" si="10"/>
        <v>2085</v>
      </c>
      <c r="F94" s="2"/>
      <c r="G94" s="2"/>
      <c r="H94" s="20"/>
      <c r="I94" s="21" t="str">
        <f t="shared" si="11"/>
        <v/>
      </c>
      <c r="J94" s="17">
        <f t="shared" si="12"/>
        <v>-61458.165982588987</v>
      </c>
      <c r="K94" s="21">
        <f t="shared" si="13"/>
        <v>-5723.9451084596203</v>
      </c>
      <c r="L94" s="21" t="str">
        <f t="shared" si="9"/>
        <v/>
      </c>
      <c r="O94" s="2"/>
    </row>
    <row r="95" spans="2:15" x14ac:dyDescent="0.25">
      <c r="B95" s="23">
        <f t="shared" si="14"/>
        <v>2086</v>
      </c>
      <c r="C95" s="2">
        <v>-62380.038472327818</v>
      </c>
      <c r="E95" s="23">
        <f t="shared" si="10"/>
        <v>2086</v>
      </c>
      <c r="F95" s="2"/>
      <c r="G95" s="2"/>
      <c r="H95" s="20"/>
      <c r="I95" s="21" t="str">
        <f t="shared" si="11"/>
        <v/>
      </c>
      <c r="J95" s="17">
        <f t="shared" si="12"/>
        <v>-62380.038472327818</v>
      </c>
      <c r="K95" s="21">
        <f t="shared" si="13"/>
        <v>-5613.3374735135394</v>
      </c>
      <c r="L95" s="21" t="str">
        <f t="shared" si="9"/>
        <v/>
      </c>
      <c r="O95" s="2"/>
    </row>
    <row r="96" spans="2:15" x14ac:dyDescent="0.25">
      <c r="B96" s="23">
        <f t="shared" si="14"/>
        <v>2087</v>
      </c>
      <c r="C96" s="2">
        <v>-63315.739049412732</v>
      </c>
      <c r="E96" s="23">
        <f t="shared" si="10"/>
        <v>2087</v>
      </c>
      <c r="F96" s="2"/>
      <c r="G96" s="2"/>
      <c r="H96" s="20"/>
      <c r="I96" s="21" t="str">
        <f t="shared" si="11"/>
        <v/>
      </c>
      <c r="J96" s="17">
        <f t="shared" si="12"/>
        <v>-63315.739049412732</v>
      </c>
      <c r="K96" s="21">
        <f t="shared" si="13"/>
        <v>-5504.8671841702835</v>
      </c>
      <c r="L96" s="21" t="str">
        <f t="shared" si="9"/>
        <v/>
      </c>
      <c r="O96" s="2"/>
    </row>
    <row r="97" spans="2:15" x14ac:dyDescent="0.25">
      <c r="B97" s="23">
        <f t="shared" si="14"/>
        <v>2088</v>
      </c>
      <c r="C97" s="2">
        <v>-64265.475135153916</v>
      </c>
      <c r="E97" s="23">
        <f t="shared" si="10"/>
        <v>2088</v>
      </c>
      <c r="F97" s="2"/>
      <c r="G97" s="2"/>
      <c r="H97" s="20"/>
      <c r="I97" s="21" t="str">
        <f t="shared" si="11"/>
        <v/>
      </c>
      <c r="J97" s="17">
        <f t="shared" si="12"/>
        <v>-64265.475135153916</v>
      </c>
      <c r="K97" s="21">
        <f t="shared" si="13"/>
        <v>-5398.4929390655443</v>
      </c>
      <c r="L97" s="21" t="str">
        <f t="shared" si="9"/>
        <v/>
      </c>
      <c r="O97" s="2"/>
    </row>
    <row r="98" spans="2:15" x14ac:dyDescent="0.25">
      <c r="B98" s="23">
        <f t="shared" si="14"/>
        <v>2089</v>
      </c>
      <c r="C98" s="2">
        <v>-65229.457262181219</v>
      </c>
      <c r="E98" s="23">
        <f t="shared" si="10"/>
        <v>2089</v>
      </c>
      <c r="F98" s="2"/>
      <c r="G98" s="2"/>
      <c r="H98" s="20"/>
      <c r="I98" s="21" t="str">
        <f t="shared" si="11"/>
        <v/>
      </c>
      <c r="J98" s="17">
        <f t="shared" si="12"/>
        <v>-65229.457262181219</v>
      </c>
      <c r="K98" s="21">
        <f t="shared" si="13"/>
        <v>-5294.1742349290116</v>
      </c>
      <c r="L98" s="21" t="str">
        <f t="shared" si="9"/>
        <v/>
      </c>
      <c r="O98" s="2"/>
    </row>
    <row r="99" spans="2:15" x14ac:dyDescent="0.25">
      <c r="B99" s="23">
        <f t="shared" si="14"/>
        <v>2090</v>
      </c>
      <c r="C99" s="2">
        <v>-66207.899121113936</v>
      </c>
      <c r="E99" s="23">
        <f t="shared" si="10"/>
        <v>2090</v>
      </c>
      <c r="F99" s="2"/>
      <c r="G99" s="2"/>
      <c r="H99" s="20"/>
      <c r="I99" s="21" t="str">
        <f t="shared" si="11"/>
        <v/>
      </c>
      <c r="J99" s="17">
        <f t="shared" si="12"/>
        <v>-66207.899121113936</v>
      </c>
      <c r="K99" s="21">
        <f t="shared" si="13"/>
        <v>-5191.8713511622682</v>
      </c>
      <c r="L99" s="21" t="str">
        <f t="shared" si="9"/>
        <v/>
      </c>
      <c r="O99" s="2"/>
    </row>
    <row r="100" spans="2:15" x14ac:dyDescent="0.25">
      <c r="B100" s="23">
        <f t="shared" si="14"/>
        <v>2091</v>
      </c>
      <c r="C100" s="2"/>
      <c r="E100" s="23">
        <f t="shared" si="10"/>
        <v>2091</v>
      </c>
      <c r="F100" s="2"/>
      <c r="G100" s="2"/>
      <c r="H100" s="20"/>
      <c r="I100" s="21" t="str">
        <f t="shared" si="11"/>
        <v/>
      </c>
      <c r="J100" s="17" t="str">
        <f t="shared" si="12"/>
        <v/>
      </c>
      <c r="K100" s="21" t="str">
        <f t="shared" si="13"/>
        <v/>
      </c>
      <c r="L100" s="21" t="str">
        <f t="shared" si="9"/>
        <v/>
      </c>
      <c r="O100" s="2"/>
    </row>
    <row r="101" spans="2:15" x14ac:dyDescent="0.25">
      <c r="B101" s="23">
        <f t="shared" si="14"/>
        <v>2092</v>
      </c>
      <c r="C101" s="2"/>
      <c r="E101" s="23">
        <f t="shared" si="10"/>
        <v>2092</v>
      </c>
      <c r="F101" s="2"/>
      <c r="G101" s="2"/>
      <c r="H101" s="20"/>
      <c r="I101" s="21" t="str">
        <f t="shared" si="11"/>
        <v/>
      </c>
      <c r="J101" s="17" t="str">
        <f t="shared" si="12"/>
        <v/>
      </c>
      <c r="K101" s="21" t="str">
        <f t="shared" si="13"/>
        <v/>
      </c>
      <c r="L101" s="21" t="str">
        <f t="shared" si="9"/>
        <v/>
      </c>
      <c r="O101" s="2"/>
    </row>
    <row r="102" spans="2:15" x14ac:dyDescent="0.25">
      <c r="B102" s="23">
        <f t="shared" si="14"/>
        <v>2093</v>
      </c>
      <c r="C102" s="2"/>
      <c r="E102" s="23">
        <f t="shared" si="10"/>
        <v>2093</v>
      </c>
      <c r="F102" s="2"/>
      <c r="G102" s="2"/>
      <c r="H102" s="20"/>
      <c r="I102" s="21" t="str">
        <f t="shared" si="11"/>
        <v/>
      </c>
      <c r="J102" s="17" t="str">
        <f t="shared" si="12"/>
        <v/>
      </c>
      <c r="K102" s="21" t="str">
        <f t="shared" si="13"/>
        <v/>
      </c>
      <c r="L102" s="21" t="str">
        <f t="shared" si="9"/>
        <v/>
      </c>
      <c r="O102" s="2"/>
    </row>
    <row r="103" spans="2:15" x14ac:dyDescent="0.25">
      <c r="B103" s="23">
        <f t="shared" si="14"/>
        <v>2094</v>
      </c>
      <c r="C103" s="2"/>
      <c r="E103" s="23">
        <f t="shared" si="10"/>
        <v>2094</v>
      </c>
      <c r="F103" s="2"/>
      <c r="G103" s="2"/>
      <c r="H103" s="20"/>
      <c r="I103" s="21" t="str">
        <f t="shared" si="11"/>
        <v/>
      </c>
      <c r="J103" s="17" t="str">
        <f t="shared" si="12"/>
        <v/>
      </c>
      <c r="K103" s="21" t="str">
        <f t="shared" si="13"/>
        <v/>
      </c>
      <c r="L103" s="21" t="str">
        <f t="shared" si="9"/>
        <v/>
      </c>
      <c r="O103" s="2"/>
    </row>
    <row r="104" spans="2:15" x14ac:dyDescent="0.25">
      <c r="B104" s="23">
        <f>B103+1</f>
        <v>2095</v>
      </c>
      <c r="C104" s="2"/>
      <c r="E104" s="23">
        <f>E103+1</f>
        <v>2095</v>
      </c>
      <c r="F104" s="2"/>
      <c r="G104" s="2"/>
      <c r="H104" s="20"/>
      <c r="I104" s="21" t="str">
        <f t="shared" si="11"/>
        <v/>
      </c>
      <c r="J104" s="17" t="str">
        <f t="shared" si="12"/>
        <v/>
      </c>
      <c r="K104" s="21" t="str">
        <f t="shared" si="13"/>
        <v/>
      </c>
      <c r="L104" s="21" t="str">
        <f t="shared" si="9"/>
        <v/>
      </c>
      <c r="O104" s="2"/>
    </row>
    <row r="105" spans="2:15" x14ac:dyDescent="0.25">
      <c r="B105" s="23">
        <f t="shared" ref="B105:B144" si="15">B104+1</f>
        <v>2096</v>
      </c>
      <c r="C105" s="2"/>
      <c r="E105" s="23">
        <f t="shared" ref="E105:E144" si="16">E104+1</f>
        <v>2096</v>
      </c>
      <c r="F105" s="2"/>
      <c r="G105" s="2"/>
      <c r="H105" s="20"/>
      <c r="I105" s="21" t="str">
        <f t="shared" si="11"/>
        <v/>
      </c>
      <c r="J105" s="17" t="str">
        <f t="shared" si="12"/>
        <v/>
      </c>
      <c r="K105" s="21" t="str">
        <f t="shared" si="13"/>
        <v/>
      </c>
      <c r="L105" s="21" t="str">
        <f t="shared" si="9"/>
        <v/>
      </c>
      <c r="O105" s="2"/>
    </row>
    <row r="106" spans="2:15" x14ac:dyDescent="0.25">
      <c r="B106" s="23">
        <f t="shared" si="15"/>
        <v>2097</v>
      </c>
      <c r="C106" s="2"/>
      <c r="E106" s="23">
        <f t="shared" si="16"/>
        <v>2097</v>
      </c>
      <c r="F106" s="2"/>
      <c r="G106" s="2"/>
      <c r="H106" s="20"/>
      <c r="I106" s="21" t="str">
        <f t="shared" si="11"/>
        <v/>
      </c>
      <c r="J106" s="17" t="str">
        <f t="shared" si="12"/>
        <v/>
      </c>
      <c r="K106" s="21" t="str">
        <f t="shared" si="13"/>
        <v/>
      </c>
      <c r="L106" s="21" t="str">
        <f t="shared" si="9"/>
        <v/>
      </c>
      <c r="O106" s="2"/>
    </row>
    <row r="107" spans="2:15" x14ac:dyDescent="0.25">
      <c r="B107" s="23">
        <f t="shared" si="15"/>
        <v>2098</v>
      </c>
      <c r="C107" s="2"/>
      <c r="E107" s="23">
        <f t="shared" si="16"/>
        <v>2098</v>
      </c>
      <c r="F107" s="2"/>
      <c r="G107" s="2"/>
      <c r="H107" s="20"/>
      <c r="I107" s="21" t="str">
        <f t="shared" si="11"/>
        <v/>
      </c>
      <c r="J107" s="17" t="str">
        <f t="shared" si="12"/>
        <v/>
      </c>
      <c r="K107" s="21" t="str">
        <f t="shared" si="13"/>
        <v/>
      </c>
      <c r="L107" s="21" t="str">
        <f t="shared" si="9"/>
        <v/>
      </c>
      <c r="O107" s="2"/>
    </row>
    <row r="108" spans="2:15" x14ac:dyDescent="0.25">
      <c r="B108" s="23">
        <f t="shared" si="15"/>
        <v>2099</v>
      </c>
      <c r="C108" s="2"/>
      <c r="E108" s="23">
        <f t="shared" si="16"/>
        <v>2099</v>
      </c>
      <c r="F108" s="2"/>
      <c r="G108" s="2"/>
      <c r="H108" s="20"/>
      <c r="I108" s="21" t="str">
        <f t="shared" si="11"/>
        <v/>
      </c>
      <c r="J108" s="17" t="str">
        <f t="shared" si="12"/>
        <v/>
      </c>
      <c r="K108" s="21" t="str">
        <f t="shared" si="13"/>
        <v/>
      </c>
      <c r="L108" s="21" t="str">
        <f t="shared" si="9"/>
        <v/>
      </c>
      <c r="O108" s="2"/>
    </row>
    <row r="109" spans="2:15" x14ac:dyDescent="0.25">
      <c r="B109" s="23">
        <f t="shared" si="15"/>
        <v>2100</v>
      </c>
      <c r="C109" s="2"/>
      <c r="E109" s="23">
        <f t="shared" si="16"/>
        <v>2100</v>
      </c>
      <c r="F109" s="2"/>
      <c r="G109" s="2"/>
      <c r="H109" s="20"/>
      <c r="I109" s="21" t="str">
        <f t="shared" si="11"/>
        <v/>
      </c>
      <c r="J109" s="17" t="str">
        <f t="shared" si="12"/>
        <v/>
      </c>
      <c r="K109" s="21" t="str">
        <f t="shared" si="13"/>
        <v/>
      </c>
      <c r="L109" s="21" t="str">
        <f t="shared" si="9"/>
        <v/>
      </c>
      <c r="O109" s="2"/>
    </row>
    <row r="110" spans="2:15" x14ac:dyDescent="0.25">
      <c r="B110" s="23">
        <f t="shared" si="15"/>
        <v>2101</v>
      </c>
      <c r="C110" s="2"/>
      <c r="E110" s="23">
        <f t="shared" si="16"/>
        <v>2101</v>
      </c>
      <c r="F110" s="2"/>
      <c r="G110" s="2"/>
      <c r="H110" s="20"/>
      <c r="I110" s="21" t="str">
        <f t="shared" si="11"/>
        <v/>
      </c>
      <c r="J110" s="17" t="str">
        <f t="shared" si="12"/>
        <v/>
      </c>
      <c r="K110" s="21" t="str">
        <f t="shared" si="13"/>
        <v/>
      </c>
      <c r="L110" s="21" t="str">
        <f t="shared" si="9"/>
        <v/>
      </c>
      <c r="O110" s="2"/>
    </row>
    <row r="111" spans="2:15" x14ac:dyDescent="0.25">
      <c r="B111" s="23">
        <f t="shared" si="15"/>
        <v>2102</v>
      </c>
      <c r="C111" s="2"/>
      <c r="E111" s="23">
        <f t="shared" si="16"/>
        <v>2102</v>
      </c>
      <c r="F111" s="2"/>
      <c r="G111" s="2"/>
      <c r="H111" s="20"/>
      <c r="I111" s="21" t="str">
        <f t="shared" si="11"/>
        <v/>
      </c>
      <c r="J111" s="17" t="str">
        <f t="shared" si="12"/>
        <v/>
      </c>
      <c r="K111" s="21" t="str">
        <f t="shared" si="13"/>
        <v/>
      </c>
      <c r="L111" s="21" t="str">
        <f t="shared" si="9"/>
        <v/>
      </c>
      <c r="O111" s="2"/>
    </row>
    <row r="112" spans="2:15" x14ac:dyDescent="0.25">
      <c r="B112" s="23">
        <f t="shared" si="15"/>
        <v>2103</v>
      </c>
      <c r="C112" s="2"/>
      <c r="E112" s="23">
        <f t="shared" si="16"/>
        <v>2103</v>
      </c>
      <c r="F112" s="2"/>
      <c r="G112" s="2"/>
      <c r="H112" s="20"/>
      <c r="I112" s="21" t="str">
        <f t="shared" si="11"/>
        <v/>
      </c>
      <c r="J112" s="17" t="str">
        <f t="shared" si="12"/>
        <v/>
      </c>
      <c r="K112" s="21" t="str">
        <f t="shared" si="13"/>
        <v/>
      </c>
      <c r="L112" s="21" t="str">
        <f t="shared" si="9"/>
        <v/>
      </c>
      <c r="O112" s="2"/>
    </row>
    <row r="113" spans="2:15" x14ac:dyDescent="0.25">
      <c r="B113" s="23">
        <f t="shared" si="15"/>
        <v>2104</v>
      </c>
      <c r="C113" s="2"/>
      <c r="E113" s="23">
        <f t="shared" si="16"/>
        <v>2104</v>
      </c>
      <c r="F113" s="2"/>
      <c r="G113" s="2"/>
      <c r="H113" s="20"/>
      <c r="I113" s="21" t="str">
        <f t="shared" si="11"/>
        <v/>
      </c>
      <c r="J113" s="17" t="str">
        <f t="shared" si="12"/>
        <v/>
      </c>
      <c r="K113" s="21" t="str">
        <f t="shared" si="13"/>
        <v/>
      </c>
      <c r="L113" s="21" t="str">
        <f t="shared" si="9"/>
        <v/>
      </c>
      <c r="O113" s="2"/>
    </row>
    <row r="114" spans="2:15" x14ac:dyDescent="0.25">
      <c r="B114" s="23">
        <f t="shared" si="15"/>
        <v>2105</v>
      </c>
      <c r="C114" s="2"/>
      <c r="E114" s="23">
        <f t="shared" si="16"/>
        <v>2105</v>
      </c>
      <c r="F114" s="2"/>
      <c r="G114" s="2"/>
      <c r="H114" s="20"/>
      <c r="I114" s="21" t="str">
        <f t="shared" si="11"/>
        <v/>
      </c>
      <c r="J114" s="17" t="str">
        <f t="shared" si="12"/>
        <v/>
      </c>
      <c r="K114" s="21" t="str">
        <f t="shared" si="13"/>
        <v/>
      </c>
      <c r="L114" s="21" t="str">
        <f t="shared" si="9"/>
        <v/>
      </c>
      <c r="O114" s="2"/>
    </row>
    <row r="115" spans="2:15" x14ac:dyDescent="0.25">
      <c r="B115" s="23">
        <f t="shared" si="15"/>
        <v>2106</v>
      </c>
      <c r="C115" s="2"/>
      <c r="E115" s="23">
        <f t="shared" si="16"/>
        <v>2106</v>
      </c>
      <c r="F115" s="2"/>
      <c r="G115" s="2"/>
      <c r="H115" s="20"/>
      <c r="I115" s="21" t="str">
        <f t="shared" si="11"/>
        <v/>
      </c>
      <c r="J115" s="17" t="str">
        <f t="shared" si="12"/>
        <v/>
      </c>
      <c r="K115" s="21" t="str">
        <f t="shared" si="13"/>
        <v/>
      </c>
      <c r="L115" s="21" t="str">
        <f t="shared" si="9"/>
        <v/>
      </c>
      <c r="O115" s="2"/>
    </row>
    <row r="116" spans="2:15" x14ac:dyDescent="0.25">
      <c r="B116" s="23">
        <f t="shared" si="15"/>
        <v>2107</v>
      </c>
      <c r="C116" s="2"/>
      <c r="E116" s="23">
        <f t="shared" si="16"/>
        <v>2107</v>
      </c>
      <c r="F116" s="2"/>
      <c r="G116" s="2"/>
      <c r="H116" s="20"/>
      <c r="I116" s="21" t="str">
        <f t="shared" si="11"/>
        <v/>
      </c>
      <c r="J116" s="17" t="str">
        <f t="shared" si="12"/>
        <v/>
      </c>
      <c r="K116" s="21" t="str">
        <f t="shared" si="13"/>
        <v/>
      </c>
      <c r="L116" s="21" t="str">
        <f t="shared" si="9"/>
        <v/>
      </c>
      <c r="O116" s="2"/>
    </row>
    <row r="117" spans="2:15" x14ac:dyDescent="0.25">
      <c r="B117" s="23">
        <f t="shared" si="15"/>
        <v>2108</v>
      </c>
      <c r="C117" s="2"/>
      <c r="E117" s="23">
        <f t="shared" si="16"/>
        <v>2108</v>
      </c>
      <c r="F117" s="2"/>
      <c r="G117" s="2"/>
      <c r="H117" s="20"/>
      <c r="I117" s="21" t="str">
        <f t="shared" si="11"/>
        <v/>
      </c>
      <c r="J117" s="17" t="str">
        <f t="shared" si="12"/>
        <v/>
      </c>
      <c r="K117" s="21" t="str">
        <f t="shared" si="13"/>
        <v/>
      </c>
      <c r="L117" s="21" t="str">
        <f t="shared" si="9"/>
        <v/>
      </c>
      <c r="O117" s="2"/>
    </row>
    <row r="118" spans="2:15" x14ac:dyDescent="0.25">
      <c r="B118" s="23">
        <f t="shared" si="15"/>
        <v>2109</v>
      </c>
      <c r="C118" s="2"/>
      <c r="E118" s="23">
        <f t="shared" si="16"/>
        <v>2109</v>
      </c>
      <c r="F118" s="2"/>
      <c r="G118" s="2"/>
      <c r="H118" s="20"/>
      <c r="I118" s="21" t="str">
        <f t="shared" si="11"/>
        <v/>
      </c>
      <c r="J118" s="17" t="str">
        <f t="shared" si="12"/>
        <v/>
      </c>
      <c r="K118" s="21" t="str">
        <f t="shared" si="13"/>
        <v/>
      </c>
      <c r="L118" s="21" t="str">
        <f t="shared" si="9"/>
        <v/>
      </c>
      <c r="O118" s="2"/>
    </row>
    <row r="119" spans="2:15" x14ac:dyDescent="0.25">
      <c r="B119" s="23">
        <f t="shared" si="15"/>
        <v>2110</v>
      </c>
      <c r="C119" s="2"/>
      <c r="E119" s="23">
        <f t="shared" si="16"/>
        <v>2110</v>
      </c>
      <c r="F119" s="2"/>
      <c r="G119" s="2"/>
      <c r="H119" s="20"/>
      <c r="I119" s="21" t="str">
        <f t="shared" si="11"/>
        <v/>
      </c>
      <c r="J119" s="17" t="str">
        <f t="shared" si="12"/>
        <v/>
      </c>
      <c r="K119" s="21" t="str">
        <f t="shared" si="13"/>
        <v/>
      </c>
      <c r="L119" s="21" t="str">
        <f t="shared" si="9"/>
        <v/>
      </c>
      <c r="O119" s="2"/>
    </row>
    <row r="120" spans="2:15" x14ac:dyDescent="0.25">
      <c r="B120" s="23">
        <f t="shared" si="15"/>
        <v>2111</v>
      </c>
      <c r="C120" s="2"/>
      <c r="E120" s="23">
        <f t="shared" si="16"/>
        <v>2111</v>
      </c>
      <c r="F120" s="2"/>
      <c r="G120" s="2"/>
      <c r="H120" s="20"/>
      <c r="I120" s="21" t="str">
        <f t="shared" si="11"/>
        <v/>
      </c>
      <c r="J120" s="17" t="str">
        <f t="shared" si="12"/>
        <v/>
      </c>
      <c r="K120" s="21" t="str">
        <f t="shared" si="13"/>
        <v/>
      </c>
      <c r="L120" s="21" t="str">
        <f t="shared" si="9"/>
        <v/>
      </c>
      <c r="O120" s="2"/>
    </row>
    <row r="121" spans="2:15" x14ac:dyDescent="0.25">
      <c r="B121" s="23">
        <f t="shared" si="15"/>
        <v>2112</v>
      </c>
      <c r="C121" s="2"/>
      <c r="E121" s="23">
        <f t="shared" si="16"/>
        <v>2112</v>
      </c>
      <c r="F121" s="2"/>
      <c r="G121" s="2"/>
      <c r="H121" s="20"/>
      <c r="I121" s="21" t="str">
        <f t="shared" si="11"/>
        <v/>
      </c>
      <c r="J121" s="17" t="str">
        <f t="shared" si="12"/>
        <v/>
      </c>
      <c r="K121" s="21" t="str">
        <f t="shared" si="13"/>
        <v/>
      </c>
      <c r="L121" s="21" t="str">
        <f t="shared" ref="L121:L144" si="17" xml:space="preserve"> IF($E121&gt;=$F$18,IF($E121&lt;=$F$19,IF(SUM($F121:$G121)/((1+$C$10)^($E121-$F$18))&lt;0,SUM($F121:$G121)/((1+$C$10)^($E121-$F$18)),""),""),"")</f>
        <v/>
      </c>
      <c r="O121" s="2"/>
    </row>
    <row r="122" spans="2:15" x14ac:dyDescent="0.25">
      <c r="B122" s="23">
        <f t="shared" si="15"/>
        <v>2113</v>
      </c>
      <c r="C122" s="2"/>
      <c r="E122" s="23">
        <f t="shared" si="16"/>
        <v>2113</v>
      </c>
      <c r="F122" s="2"/>
      <c r="G122" s="2"/>
      <c r="H122" s="20"/>
      <c r="I122" s="21" t="str">
        <f t="shared" si="11"/>
        <v/>
      </c>
      <c r="J122" s="17" t="str">
        <f t="shared" si="12"/>
        <v/>
      </c>
      <c r="K122" s="21" t="str">
        <f t="shared" si="13"/>
        <v/>
      </c>
      <c r="L122" s="21" t="str">
        <f t="shared" si="17"/>
        <v/>
      </c>
      <c r="O122" s="2"/>
    </row>
    <row r="123" spans="2:15" x14ac:dyDescent="0.25">
      <c r="B123" s="23">
        <f t="shared" si="15"/>
        <v>2114</v>
      </c>
      <c r="C123" s="2"/>
      <c r="E123" s="23">
        <f t="shared" si="16"/>
        <v>2114</v>
      </c>
      <c r="F123" s="2"/>
      <c r="G123" s="2"/>
      <c r="H123" s="20"/>
      <c r="I123" s="21" t="str">
        <f t="shared" si="11"/>
        <v/>
      </c>
      <c r="J123" s="17" t="str">
        <f t="shared" si="12"/>
        <v/>
      </c>
      <c r="K123" s="21" t="str">
        <f t="shared" si="13"/>
        <v/>
      </c>
      <c r="L123" s="21" t="str">
        <f t="shared" si="17"/>
        <v/>
      </c>
      <c r="O123" s="2"/>
    </row>
    <row r="124" spans="2:15" x14ac:dyDescent="0.25">
      <c r="B124" s="23">
        <f t="shared" si="15"/>
        <v>2115</v>
      </c>
      <c r="C124" s="2"/>
      <c r="E124" s="23">
        <f t="shared" si="16"/>
        <v>2115</v>
      </c>
      <c r="F124" s="2"/>
      <c r="G124" s="2"/>
      <c r="H124" s="20"/>
      <c r="I124" s="21" t="str">
        <f t="shared" si="11"/>
        <v/>
      </c>
      <c r="J124" s="17" t="str">
        <f t="shared" si="12"/>
        <v/>
      </c>
      <c r="K124" s="21" t="str">
        <f t="shared" si="13"/>
        <v/>
      </c>
      <c r="L124" s="21" t="str">
        <f t="shared" si="17"/>
        <v/>
      </c>
      <c r="O124" s="2"/>
    </row>
    <row r="125" spans="2:15" x14ac:dyDescent="0.25">
      <c r="B125" s="23">
        <f t="shared" si="15"/>
        <v>2116</v>
      </c>
      <c r="C125" s="2"/>
      <c r="E125" s="23">
        <f t="shared" si="16"/>
        <v>2116</v>
      </c>
      <c r="F125" s="2"/>
      <c r="G125" s="2"/>
      <c r="I125" s="21" t="str">
        <f t="shared" si="11"/>
        <v/>
      </c>
      <c r="J125" s="17" t="str">
        <f t="shared" si="12"/>
        <v/>
      </c>
      <c r="K125" s="21" t="str">
        <f t="shared" si="13"/>
        <v/>
      </c>
      <c r="L125" s="21" t="str">
        <f t="shared" si="17"/>
        <v/>
      </c>
      <c r="O125" s="2"/>
    </row>
    <row r="126" spans="2:15" x14ac:dyDescent="0.25">
      <c r="B126" s="23">
        <f t="shared" si="15"/>
        <v>2117</v>
      </c>
      <c r="C126" s="2"/>
      <c r="E126" s="23">
        <f t="shared" si="16"/>
        <v>2117</v>
      </c>
      <c r="F126" s="2"/>
      <c r="G126" s="2"/>
      <c r="I126" s="21" t="str">
        <f t="shared" si="11"/>
        <v/>
      </c>
      <c r="J126" s="17" t="str">
        <f t="shared" si="12"/>
        <v/>
      </c>
      <c r="K126" s="21" t="str">
        <f t="shared" si="13"/>
        <v/>
      </c>
      <c r="L126" s="21" t="str">
        <f t="shared" si="17"/>
        <v/>
      </c>
      <c r="O126" s="2"/>
    </row>
    <row r="127" spans="2:15" x14ac:dyDescent="0.25">
      <c r="B127" s="23">
        <f t="shared" si="15"/>
        <v>2118</v>
      </c>
      <c r="C127" s="2"/>
      <c r="E127" s="23">
        <f t="shared" si="16"/>
        <v>2118</v>
      </c>
      <c r="F127" s="2"/>
      <c r="G127" s="2"/>
      <c r="I127" s="21" t="str">
        <f t="shared" si="11"/>
        <v/>
      </c>
      <c r="J127" s="17" t="str">
        <f t="shared" si="12"/>
        <v/>
      </c>
      <c r="K127" s="21" t="str">
        <f t="shared" si="13"/>
        <v/>
      </c>
      <c r="L127" s="21" t="str">
        <f t="shared" si="17"/>
        <v/>
      </c>
      <c r="O127" s="2"/>
    </row>
    <row r="128" spans="2:15" x14ac:dyDescent="0.25">
      <c r="B128" s="23">
        <f t="shared" si="15"/>
        <v>2119</v>
      </c>
      <c r="C128" s="2"/>
      <c r="E128" s="23">
        <f t="shared" si="16"/>
        <v>2119</v>
      </c>
      <c r="F128" s="2"/>
      <c r="G128" s="2"/>
      <c r="I128" s="21" t="str">
        <f t="shared" si="11"/>
        <v/>
      </c>
      <c r="J128" s="17" t="str">
        <f t="shared" si="12"/>
        <v/>
      </c>
      <c r="K128" s="21" t="str">
        <f t="shared" si="13"/>
        <v/>
      </c>
      <c r="L128" s="21" t="str">
        <f t="shared" si="17"/>
        <v/>
      </c>
      <c r="O128" s="2"/>
    </row>
    <row r="129" spans="2:15" x14ac:dyDescent="0.25">
      <c r="B129" s="23">
        <f t="shared" si="15"/>
        <v>2120</v>
      </c>
      <c r="C129" s="2"/>
      <c r="E129" s="23">
        <f t="shared" si="16"/>
        <v>2120</v>
      </c>
      <c r="F129" s="2"/>
      <c r="G129" s="2"/>
      <c r="I129" s="21" t="str">
        <f t="shared" si="11"/>
        <v/>
      </c>
      <c r="J129" s="17" t="str">
        <f t="shared" si="12"/>
        <v/>
      </c>
      <c r="K129" s="21" t="str">
        <f t="shared" si="13"/>
        <v/>
      </c>
      <c r="L129" s="21" t="str">
        <f t="shared" si="17"/>
        <v/>
      </c>
      <c r="O129" s="2"/>
    </row>
    <row r="130" spans="2:15" x14ac:dyDescent="0.25">
      <c r="B130" s="23">
        <f t="shared" si="15"/>
        <v>2121</v>
      </c>
      <c r="C130" s="2"/>
      <c r="E130" s="23">
        <f t="shared" si="16"/>
        <v>2121</v>
      </c>
      <c r="F130" s="2"/>
      <c r="G130" s="2"/>
      <c r="I130" s="21" t="str">
        <f t="shared" si="11"/>
        <v/>
      </c>
      <c r="J130" s="17" t="str">
        <f t="shared" si="12"/>
        <v/>
      </c>
      <c r="K130" s="21" t="str">
        <f t="shared" si="13"/>
        <v/>
      </c>
      <c r="L130" s="21" t="str">
        <f t="shared" si="17"/>
        <v/>
      </c>
      <c r="O130" s="2"/>
    </row>
    <row r="131" spans="2:15" x14ac:dyDescent="0.25">
      <c r="B131" s="23">
        <f t="shared" si="15"/>
        <v>2122</v>
      </c>
      <c r="C131" s="2"/>
      <c r="E131" s="23">
        <f t="shared" si="16"/>
        <v>2122</v>
      </c>
      <c r="F131" s="2"/>
      <c r="G131" s="2"/>
      <c r="I131" s="21" t="str">
        <f t="shared" si="11"/>
        <v/>
      </c>
      <c r="J131" s="17" t="str">
        <f t="shared" si="12"/>
        <v/>
      </c>
      <c r="K131" s="21" t="str">
        <f t="shared" si="13"/>
        <v/>
      </c>
      <c r="L131" s="21" t="str">
        <f t="shared" si="17"/>
        <v/>
      </c>
      <c r="O131" s="2"/>
    </row>
    <row r="132" spans="2:15" x14ac:dyDescent="0.25">
      <c r="B132" s="23">
        <f t="shared" si="15"/>
        <v>2123</v>
      </c>
      <c r="C132" s="2"/>
      <c r="E132" s="23">
        <f t="shared" si="16"/>
        <v>2123</v>
      </c>
      <c r="F132" s="2"/>
      <c r="G132" s="2"/>
      <c r="I132" s="21" t="str">
        <f t="shared" si="11"/>
        <v/>
      </c>
      <c r="J132" s="17" t="str">
        <f t="shared" si="12"/>
        <v/>
      </c>
      <c r="K132" s="21" t="str">
        <f t="shared" si="13"/>
        <v/>
      </c>
      <c r="L132" s="21" t="str">
        <f t="shared" si="17"/>
        <v/>
      </c>
      <c r="O132" s="2"/>
    </row>
    <row r="133" spans="2:15" x14ac:dyDescent="0.25">
      <c r="B133" s="23">
        <f t="shared" si="15"/>
        <v>2124</v>
      </c>
      <c r="C133" s="2"/>
      <c r="E133" s="23">
        <f t="shared" si="16"/>
        <v>2124</v>
      </c>
      <c r="F133" s="2"/>
      <c r="G133" s="2"/>
      <c r="I133" s="21" t="str">
        <f t="shared" si="11"/>
        <v/>
      </c>
      <c r="J133" s="17" t="str">
        <f t="shared" si="12"/>
        <v/>
      </c>
      <c r="K133" s="21" t="str">
        <f t="shared" si="13"/>
        <v/>
      </c>
      <c r="L133" s="21" t="str">
        <f t="shared" si="17"/>
        <v/>
      </c>
      <c r="O133" s="2"/>
    </row>
    <row r="134" spans="2:15" x14ac:dyDescent="0.25">
      <c r="B134" s="23">
        <f t="shared" si="15"/>
        <v>2125</v>
      </c>
      <c r="C134" s="2"/>
      <c r="E134" s="23">
        <f t="shared" si="16"/>
        <v>2125</v>
      </c>
      <c r="F134" s="2"/>
      <c r="G134" s="2"/>
      <c r="I134" s="21" t="str">
        <f t="shared" si="11"/>
        <v/>
      </c>
      <c r="J134" s="17" t="str">
        <f t="shared" si="12"/>
        <v/>
      </c>
      <c r="K134" s="21" t="str">
        <f t="shared" si="13"/>
        <v/>
      </c>
      <c r="L134" s="21" t="str">
        <f t="shared" si="17"/>
        <v/>
      </c>
      <c r="O134" s="2"/>
    </row>
    <row r="135" spans="2:15" x14ac:dyDescent="0.25">
      <c r="B135" s="23">
        <f t="shared" si="15"/>
        <v>2126</v>
      </c>
      <c r="C135" s="2"/>
      <c r="E135" s="23">
        <f t="shared" si="16"/>
        <v>2126</v>
      </c>
      <c r="F135" s="2"/>
      <c r="G135" s="2"/>
      <c r="I135" s="21" t="str">
        <f t="shared" si="11"/>
        <v/>
      </c>
      <c r="J135" s="17" t="str">
        <f t="shared" si="12"/>
        <v/>
      </c>
      <c r="K135" s="21" t="str">
        <f t="shared" si="13"/>
        <v/>
      </c>
      <c r="L135" s="21" t="str">
        <f t="shared" si="17"/>
        <v/>
      </c>
      <c r="O135" s="2"/>
    </row>
    <row r="136" spans="2:15" x14ac:dyDescent="0.25">
      <c r="B136" s="23">
        <f t="shared" si="15"/>
        <v>2127</v>
      </c>
      <c r="C136" s="2"/>
      <c r="E136" s="23">
        <f t="shared" si="16"/>
        <v>2127</v>
      </c>
      <c r="F136" s="2"/>
      <c r="G136" s="2"/>
      <c r="I136" s="21" t="str">
        <f t="shared" si="11"/>
        <v/>
      </c>
      <c r="J136" s="17" t="str">
        <f t="shared" si="12"/>
        <v/>
      </c>
      <c r="K136" s="21" t="str">
        <f t="shared" si="13"/>
        <v/>
      </c>
      <c r="L136" s="21" t="str">
        <f t="shared" si="17"/>
        <v/>
      </c>
      <c r="O136" s="2"/>
    </row>
    <row r="137" spans="2:15" x14ac:dyDescent="0.25">
      <c r="B137" s="23">
        <f t="shared" si="15"/>
        <v>2128</v>
      </c>
      <c r="C137" s="2"/>
      <c r="E137" s="23">
        <f t="shared" si="16"/>
        <v>2128</v>
      </c>
      <c r="F137" s="2"/>
      <c r="G137" s="2"/>
      <c r="I137" s="21" t="str">
        <f t="shared" si="11"/>
        <v/>
      </c>
      <c r="J137" s="17" t="str">
        <f t="shared" si="12"/>
        <v/>
      </c>
      <c r="K137" s="21" t="str">
        <f t="shared" si="13"/>
        <v/>
      </c>
      <c r="L137" s="21" t="str">
        <f t="shared" si="17"/>
        <v/>
      </c>
      <c r="O137" s="2"/>
    </row>
    <row r="138" spans="2:15" x14ac:dyDescent="0.25">
      <c r="B138" s="23">
        <f t="shared" si="15"/>
        <v>2129</v>
      </c>
      <c r="C138" s="2"/>
      <c r="E138" s="23">
        <f t="shared" si="16"/>
        <v>2129</v>
      </c>
      <c r="F138" s="2"/>
      <c r="G138" s="2"/>
      <c r="I138" s="21" t="str">
        <f t="shared" si="11"/>
        <v/>
      </c>
      <c r="J138" s="17" t="str">
        <f t="shared" si="12"/>
        <v/>
      </c>
      <c r="K138" s="21" t="str">
        <f t="shared" si="13"/>
        <v/>
      </c>
      <c r="L138" s="21" t="str">
        <f t="shared" si="17"/>
        <v/>
      </c>
      <c r="O138" s="2"/>
    </row>
    <row r="139" spans="2:15" x14ac:dyDescent="0.25">
      <c r="B139" s="23">
        <f t="shared" si="15"/>
        <v>2130</v>
      </c>
      <c r="C139" s="2"/>
      <c r="E139" s="23">
        <f t="shared" si="16"/>
        <v>2130</v>
      </c>
      <c r="F139" s="2"/>
      <c r="G139" s="2"/>
      <c r="I139" s="21" t="str">
        <f t="shared" si="11"/>
        <v/>
      </c>
      <c r="J139" s="17" t="str">
        <f t="shared" si="12"/>
        <v/>
      </c>
      <c r="K139" s="21" t="str">
        <f t="shared" si="13"/>
        <v/>
      </c>
      <c r="L139" s="21" t="str">
        <f t="shared" si="17"/>
        <v/>
      </c>
      <c r="O139" s="2"/>
    </row>
    <row r="140" spans="2:15" x14ac:dyDescent="0.25">
      <c r="B140" s="23">
        <f t="shared" si="15"/>
        <v>2131</v>
      </c>
      <c r="C140" s="2"/>
      <c r="E140" s="23">
        <f t="shared" si="16"/>
        <v>2131</v>
      </c>
      <c r="F140" s="2"/>
      <c r="G140" s="2"/>
      <c r="I140" s="21" t="str">
        <f t="shared" si="11"/>
        <v/>
      </c>
      <c r="J140" s="17" t="str">
        <f t="shared" si="12"/>
        <v/>
      </c>
      <c r="K140" s="21" t="str">
        <f t="shared" si="13"/>
        <v/>
      </c>
      <c r="L140" s="21" t="str">
        <f t="shared" si="17"/>
        <v/>
      </c>
      <c r="O140" s="2"/>
    </row>
    <row r="141" spans="2:15" x14ac:dyDescent="0.25">
      <c r="B141" s="23">
        <f t="shared" si="15"/>
        <v>2132</v>
      </c>
      <c r="C141" s="2"/>
      <c r="E141" s="23">
        <f t="shared" si="16"/>
        <v>2132</v>
      </c>
      <c r="F141" s="2"/>
      <c r="G141" s="2"/>
      <c r="I141" s="21" t="str">
        <f t="shared" si="11"/>
        <v/>
      </c>
      <c r="J141" s="17" t="str">
        <f t="shared" si="12"/>
        <v/>
      </c>
      <c r="K141" s="21" t="str">
        <f t="shared" si="13"/>
        <v/>
      </c>
      <c r="L141" s="21" t="str">
        <f t="shared" si="17"/>
        <v/>
      </c>
      <c r="O141" s="2"/>
    </row>
    <row r="142" spans="2:15" x14ac:dyDescent="0.25">
      <c r="B142" s="23">
        <f t="shared" si="15"/>
        <v>2133</v>
      </c>
      <c r="C142" s="2"/>
      <c r="E142" s="23">
        <f t="shared" si="16"/>
        <v>2133</v>
      </c>
      <c r="F142" s="2"/>
      <c r="G142" s="2"/>
      <c r="I142" s="21" t="str">
        <f t="shared" si="11"/>
        <v/>
      </c>
      <c r="J142" s="17" t="str">
        <f t="shared" si="12"/>
        <v/>
      </c>
      <c r="K142" s="21" t="str">
        <f t="shared" si="13"/>
        <v/>
      </c>
      <c r="L142" s="21" t="str">
        <f t="shared" si="17"/>
        <v/>
      </c>
      <c r="O142" s="2"/>
    </row>
    <row r="143" spans="2:15" x14ac:dyDescent="0.25">
      <c r="B143" s="23">
        <f t="shared" si="15"/>
        <v>2134</v>
      </c>
      <c r="C143" s="2"/>
      <c r="E143" s="23">
        <f t="shared" si="16"/>
        <v>2134</v>
      </c>
      <c r="F143" s="2"/>
      <c r="G143" s="2"/>
      <c r="I143" s="21" t="str">
        <f t="shared" si="11"/>
        <v/>
      </c>
      <c r="J143" s="17" t="str">
        <f t="shared" si="12"/>
        <v/>
      </c>
      <c r="K143" s="21" t="str">
        <f t="shared" si="13"/>
        <v/>
      </c>
      <c r="L143" s="21" t="str">
        <f t="shared" si="17"/>
        <v/>
      </c>
      <c r="O143" s="2"/>
    </row>
    <row r="144" spans="2:15" x14ac:dyDescent="0.25">
      <c r="B144" s="23">
        <f t="shared" si="15"/>
        <v>2135</v>
      </c>
      <c r="C144" s="2"/>
      <c r="E144" s="23">
        <f t="shared" si="16"/>
        <v>2135</v>
      </c>
      <c r="F144" s="2"/>
      <c r="G144" s="2"/>
      <c r="I144" s="21" t="str">
        <f t="shared" si="11"/>
        <v/>
      </c>
      <c r="J144" s="17" t="str">
        <f t="shared" si="12"/>
        <v/>
      </c>
      <c r="K144" s="21" t="str">
        <f t="shared" si="13"/>
        <v/>
      </c>
      <c r="L144" s="21" t="str">
        <f t="shared" si="17"/>
        <v/>
      </c>
      <c r="O144" s="2"/>
    </row>
    <row r="145" spans="9:12" x14ac:dyDescent="0.25">
      <c r="I145" s="21"/>
      <c r="J145" s="21"/>
      <c r="K145" s="21"/>
      <c r="L145" s="21"/>
    </row>
    <row r="146" spans="9:12" x14ac:dyDescent="0.25">
      <c r="I146" s="21"/>
      <c r="J146" s="21"/>
      <c r="K146" s="21"/>
      <c r="L146" s="21"/>
    </row>
  </sheetData>
  <sheetProtection selectLockedCells="1"/>
  <conditionalFormatting sqref="C21 C25:C144 F89:G144 F25:F88">
    <cfRule type="cellIs" dxfId="17" priority="4" stopIfTrue="1" operator="greaterThan">
      <formula>0</formula>
    </cfRule>
  </conditionalFormatting>
  <conditionalFormatting sqref="G25:G88">
    <cfRule type="cellIs" dxfId="16" priority="3" stopIfTrue="1" operator="greaterThan">
      <formula>0</formula>
    </cfRule>
  </conditionalFormatting>
  <conditionalFormatting sqref="O89:O144">
    <cfRule type="cellIs" dxfId="15" priority="2" stopIfTrue="1" operator="greaterThan">
      <formula>0</formula>
    </cfRule>
  </conditionalFormatting>
  <conditionalFormatting sqref="O25:O88">
    <cfRule type="cellIs" dxfId="14" priority="1" stopIfTrue="1" operator="greaterThan">
      <formula>0</formula>
    </cfRule>
  </conditionalFormatting>
  <dataValidations count="4"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  <dataValidation type="decimal" errorStyle="warning" operator="lessThan" allowBlank="1" showErrorMessage="1" errorTitle="Fejlindtastning" error="En betaling skal indtastes som negativ" sqref="C21 C25:C144 F25:G144 O25:O144">
      <formula1>0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6"/>
  <sheetViews>
    <sheetView zoomScale="70" zoomScaleNormal="70" workbookViewId="0">
      <selection activeCell="O25" sqref="O25"/>
    </sheetView>
  </sheetViews>
  <sheetFormatPr defaultRowHeight="15" x14ac:dyDescent="0.25"/>
  <cols>
    <col min="1" max="1" width="9.140625" style="4"/>
    <col min="2" max="2" width="70.7109375" style="4" customWidth="1"/>
    <col min="3" max="3" width="25" style="4" customWidth="1"/>
    <col min="4" max="4" width="8.140625" style="4" customWidth="1"/>
    <col min="5" max="5" width="43.5703125" style="4" customWidth="1"/>
    <col min="6" max="6" width="29" style="4" customWidth="1"/>
    <col min="7" max="7" width="26" style="4" customWidth="1"/>
    <col min="8" max="8" width="19.85546875" style="4" hidden="1" customWidth="1"/>
    <col min="9" max="9" width="43.28515625" style="4" hidden="1" customWidth="1"/>
    <col min="10" max="10" width="45.28515625" style="4" hidden="1" customWidth="1"/>
    <col min="11" max="11" width="54.28515625" style="4" hidden="1" customWidth="1"/>
    <col min="12" max="12" width="43.42578125" style="4" hidden="1" customWidth="1"/>
    <col min="13" max="14" width="0" style="4" hidden="1" customWidth="1"/>
    <col min="15" max="15" width="28.7109375" style="4" customWidth="1"/>
    <col min="16" max="16384" width="9.140625" style="4"/>
  </cols>
  <sheetData>
    <row r="2" spans="1:15" x14ac:dyDescent="0.25">
      <c r="B2" s="5" t="s">
        <v>3</v>
      </c>
      <c r="C2" s="6"/>
      <c r="D2" s="6"/>
      <c r="E2" s="6"/>
      <c r="F2" s="6"/>
      <c r="G2" s="7"/>
      <c r="O2" s="7"/>
    </row>
    <row r="3" spans="1:15" x14ac:dyDescent="0.25">
      <c r="B3" s="6" t="s">
        <v>15</v>
      </c>
      <c r="C3" s="6"/>
      <c r="D3" s="6"/>
      <c r="E3" s="6"/>
      <c r="F3" s="6"/>
      <c r="G3" s="6"/>
      <c r="O3" s="6"/>
    </row>
    <row r="4" spans="1:15" x14ac:dyDescent="0.25">
      <c r="B4" s="6" t="s">
        <v>16</v>
      </c>
      <c r="C4" s="6"/>
      <c r="D4" s="6"/>
      <c r="E4" s="6"/>
      <c r="F4" s="6"/>
      <c r="G4" s="6"/>
      <c r="O4" s="6"/>
    </row>
    <row r="5" spans="1:15" x14ac:dyDescent="0.25">
      <c r="A5" s="8"/>
      <c r="B5" s="6" t="s">
        <v>17</v>
      </c>
      <c r="C5" s="6"/>
      <c r="D5" s="6"/>
      <c r="E5" s="6"/>
      <c r="F5" s="6"/>
      <c r="G5" s="6"/>
      <c r="O5" s="6"/>
    </row>
    <row r="6" spans="1:15" x14ac:dyDescent="0.25">
      <c r="A6" s="8"/>
      <c r="B6" s="6"/>
      <c r="C6" s="6"/>
      <c r="D6" s="6"/>
      <c r="E6" s="6"/>
      <c r="F6" s="6"/>
      <c r="G6" s="6"/>
      <c r="O6" s="6"/>
    </row>
    <row r="7" spans="1:15" x14ac:dyDescent="0.25">
      <c r="A7" s="8"/>
    </row>
    <row r="8" spans="1:15" ht="18.75" x14ac:dyDescent="0.3">
      <c r="A8" s="8"/>
      <c r="B8" s="9" t="s">
        <v>1</v>
      </c>
      <c r="C8" s="8"/>
      <c r="D8" s="8"/>
      <c r="E8" s="10" t="s">
        <v>2</v>
      </c>
      <c r="F8" s="11"/>
      <c r="G8" s="12"/>
      <c r="H8" s="13"/>
    </row>
    <row r="9" spans="1:15" ht="15.75" thickBot="1" x14ac:dyDescent="0.3">
      <c r="F9" s="14"/>
    </row>
    <row r="10" spans="1:15" ht="33" customHeight="1" thickBot="1" x14ac:dyDescent="0.3">
      <c r="B10" s="15" t="s">
        <v>5</v>
      </c>
      <c r="C10" s="1">
        <v>3.5000000000000003E-2</v>
      </c>
      <c r="E10" s="25" t="s">
        <v>10</v>
      </c>
      <c r="F10" s="24">
        <f>IF(SUM($C$21:$C$144)&lt;0,($M$24*SUM($K$25:$K$144)/(1-(1+$M$24)^(-($C$19-$C$18+1)))),"")</f>
        <v>-3096287.277912687</v>
      </c>
    </row>
    <row r="11" spans="1:15" ht="35.25" customHeight="1" thickBot="1" x14ac:dyDescent="0.3">
      <c r="E11" s="25" t="s">
        <v>11</v>
      </c>
      <c r="F11" s="24">
        <f>IF(SUM($F$25:$G$144)&lt;0,($C$10*SUM($L$25:$L$144)/(1-(1+$C$10)^(-($F$19-$F$18+1)))),"")</f>
        <v>-1462216.119120792</v>
      </c>
    </row>
    <row r="13" spans="1:15" x14ac:dyDescent="0.25">
      <c r="E13" s="13" t="s">
        <v>4</v>
      </c>
      <c r="F13" s="13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5" ht="18.75" x14ac:dyDescent="0.3">
      <c r="B16" s="9" t="s">
        <v>0</v>
      </c>
      <c r="E16" s="9" t="s">
        <v>12</v>
      </c>
      <c r="J16" s="16"/>
    </row>
    <row r="17" spans="2:15" ht="15.75" thickBot="1" x14ac:dyDescent="0.3">
      <c r="J17" s="16"/>
    </row>
    <row r="18" spans="2:15" ht="15.75" thickBot="1" x14ac:dyDescent="0.3">
      <c r="B18" s="15" t="s">
        <v>6</v>
      </c>
      <c r="C18" s="3">
        <v>2016</v>
      </c>
      <c r="E18" s="15" t="s">
        <v>6</v>
      </c>
      <c r="F18" s="3">
        <v>2016</v>
      </c>
      <c r="J18" s="16"/>
      <c r="L18" s="17" t="str">
        <f xml:space="preserve"> IF($E18&gt;=$F$18,IF($E18&lt;=$F$19,SUM($F18:$G18),""),"")</f>
        <v/>
      </c>
    </row>
    <row r="19" spans="2:15" ht="15.75" thickBot="1" x14ac:dyDescent="0.3">
      <c r="B19" s="15" t="s">
        <v>7</v>
      </c>
      <c r="C19" s="3">
        <v>2090</v>
      </c>
      <c r="D19" s="14"/>
      <c r="E19" s="15" t="s">
        <v>7</v>
      </c>
      <c r="F19" s="3">
        <v>2079</v>
      </c>
      <c r="I19" s="16"/>
      <c r="J19" s="16"/>
      <c r="L19" s="17" t="str">
        <f xml:space="preserve"> IF($E19&gt;=$F$18,IF($E19&lt;=$F$19,SUM($F19:$G19),""),"")</f>
        <v/>
      </c>
    </row>
    <row r="20" spans="2:15" ht="15.75" thickBot="1" x14ac:dyDescent="0.3">
      <c r="B20" s="8"/>
      <c r="D20" s="14"/>
      <c r="E20" s="8"/>
      <c r="F20" s="8"/>
      <c r="I20" s="16"/>
      <c r="J20" s="16"/>
    </row>
    <row r="21" spans="2:15" ht="15.75" thickBot="1" x14ac:dyDescent="0.3">
      <c r="B21" s="15" t="s">
        <v>20</v>
      </c>
      <c r="C21" s="2">
        <v>-68200000</v>
      </c>
      <c r="D21" s="14"/>
      <c r="E21" s="8"/>
      <c r="F21" s="8"/>
      <c r="I21" s="16"/>
      <c r="J21" s="16"/>
    </row>
    <row r="22" spans="2:15" x14ac:dyDescent="0.25">
      <c r="B22" s="8"/>
      <c r="D22" s="14"/>
      <c r="E22" s="8"/>
      <c r="F22" s="8"/>
      <c r="I22" s="16"/>
      <c r="J22" s="16"/>
    </row>
    <row r="23" spans="2:15" ht="15.75" thickBot="1" x14ac:dyDescent="0.3"/>
    <row r="24" spans="2:15" ht="47.25" customHeight="1" thickBot="1" x14ac:dyDescent="0.3">
      <c r="B24" s="15" t="s">
        <v>18</v>
      </c>
      <c r="C24" s="18" t="s">
        <v>22</v>
      </c>
      <c r="D24" s="26"/>
      <c r="E24" s="25" t="s">
        <v>19</v>
      </c>
      <c r="F24" s="18" t="s">
        <v>23</v>
      </c>
      <c r="G24" s="18" t="s">
        <v>24</v>
      </c>
      <c r="I24" s="4" t="s">
        <v>14</v>
      </c>
      <c r="J24" s="4" t="s">
        <v>13</v>
      </c>
      <c r="K24" s="19" t="s">
        <v>8</v>
      </c>
      <c r="L24" s="19" t="s">
        <v>9</v>
      </c>
      <c r="M24" s="27">
        <v>3.5000000000000003E-2</v>
      </c>
      <c r="N24" s="4" t="s">
        <v>21</v>
      </c>
      <c r="O24" s="18" t="s">
        <v>25</v>
      </c>
    </row>
    <row r="25" spans="2:15" x14ac:dyDescent="0.25">
      <c r="B25" s="22">
        <v>2016</v>
      </c>
      <c r="C25" s="2">
        <v>-341000</v>
      </c>
      <c r="E25" s="22">
        <v>2016</v>
      </c>
      <c r="F25" s="2">
        <v>-1790920.7441226779</v>
      </c>
      <c r="G25" s="2">
        <v>-179000</v>
      </c>
      <c r="H25" s="20"/>
      <c r="I25" s="21">
        <f xml:space="preserve"> IF($B25=$C$18,$C$21,"")</f>
        <v>-68200000</v>
      </c>
      <c r="J25" s="17">
        <f xml:space="preserve"> IF($B25&gt;=$C$18,IF($B25&lt;=$C$19,$C25,""),"")</f>
        <v>-341000</v>
      </c>
      <c r="K25" s="21">
        <f xml:space="preserve"> IF(SUM($I25:$J25)/((1+$C$10)^($B25-$C$18))&lt;0,SUM($I25:$J25)/((1+$C$10)^($B25-$C$18)),"")</f>
        <v>-68541000</v>
      </c>
      <c r="L25" s="21">
        <f t="shared" ref="L25:L56" si="0" xml:space="preserve"> IF($E25&gt;=$F$18,IF($E25&lt;=$F$19,IF(SUM($F25:$G25)/((1+$C$10)^($E25-$F$18))&lt;0,SUM($F25:$G25)/((1+$C$10)^($E25-$F$18)),""),""),"")</f>
        <v>-1969920.7441226779</v>
      </c>
      <c r="O25" s="2">
        <f>SUM(F25:G25)</f>
        <v>-1969920.7441226779</v>
      </c>
    </row>
    <row r="26" spans="2:15" x14ac:dyDescent="0.25">
      <c r="B26" s="23">
        <f>B25+1</f>
        <v>2017</v>
      </c>
      <c r="C26" s="2">
        <v>-346114.99999999994</v>
      </c>
      <c r="E26" s="23">
        <f t="shared" ref="E26:E89" si="1">E25+1</f>
        <v>2017</v>
      </c>
      <c r="F26" s="2">
        <v>-1790920.7441226779</v>
      </c>
      <c r="G26" s="2">
        <v>-181684.99999999997</v>
      </c>
      <c r="H26" s="20"/>
      <c r="I26" s="21" t="str">
        <f t="shared" ref="I26:I89" si="2" xml:space="preserve"> IF($B26=$C$18,$C$21,"")</f>
        <v/>
      </c>
      <c r="J26" s="17">
        <f t="shared" ref="J26:J89" si="3" xml:space="preserve"> IF($B26&gt;=$C$18,IF($B26&lt;=$C$19,$C26,""),"")</f>
        <v>-346114.99999999994</v>
      </c>
      <c r="K26" s="21">
        <f t="shared" ref="K26:K89" si="4" xml:space="preserve"> IF(SUM($I26:$J26)/((1+$C$10)^($B26-$C$18))&lt;0,SUM($I26:$J26)/((1+$C$10)^($B26-$C$18)),"")</f>
        <v>-334410.62801932363</v>
      </c>
      <c r="L26" s="21">
        <f t="shared" si="0"/>
        <v>-1905899.2696837469</v>
      </c>
      <c r="O26" s="2">
        <f t="shared" ref="O26:O88" si="5">SUM(F26:G26)</f>
        <v>-1972605.7441226779</v>
      </c>
    </row>
    <row r="27" spans="2:15" x14ac:dyDescent="0.25">
      <c r="B27" s="23">
        <f t="shared" ref="B27:B90" si="6">B26+1</f>
        <v>2018</v>
      </c>
      <c r="C27" s="2">
        <v>-351306.72499999992</v>
      </c>
      <c r="E27" s="23">
        <f t="shared" si="1"/>
        <v>2018</v>
      </c>
      <c r="F27" s="2">
        <v>-1790920.7441226779</v>
      </c>
      <c r="G27" s="2">
        <v>-184410.27499999997</v>
      </c>
      <c r="H27" s="20"/>
      <c r="I27" s="21" t="str">
        <f t="shared" si="2"/>
        <v/>
      </c>
      <c r="J27" s="17">
        <f t="shared" si="3"/>
        <v>-351306.72499999992</v>
      </c>
      <c r="K27" s="21">
        <f t="shared" si="4"/>
        <v>-327948.58689817728</v>
      </c>
      <c r="L27" s="21">
        <f t="shared" si="0"/>
        <v>-1843992.6431166916</v>
      </c>
      <c r="O27" s="2">
        <f t="shared" si="5"/>
        <v>-1975331.0191226779</v>
      </c>
    </row>
    <row r="28" spans="2:15" x14ac:dyDescent="0.25">
      <c r="B28" s="23">
        <f t="shared" si="6"/>
        <v>2019</v>
      </c>
      <c r="C28" s="2">
        <v>-356576.32587499986</v>
      </c>
      <c r="E28" s="23">
        <f t="shared" si="1"/>
        <v>2019</v>
      </c>
      <c r="F28" s="2">
        <v>-1790920.7441226779</v>
      </c>
      <c r="G28" s="2">
        <v>-187176.42912499994</v>
      </c>
      <c r="H28" s="20"/>
      <c r="I28" s="21" t="str">
        <f t="shared" si="2"/>
        <v/>
      </c>
      <c r="J28" s="17">
        <f t="shared" si="3"/>
        <v>-356576.32587499986</v>
      </c>
      <c r="K28" s="21">
        <f t="shared" si="4"/>
        <v>-321611.41613685986</v>
      </c>
      <c r="L28" s="21">
        <f t="shared" si="0"/>
        <v>-1784130.3165132776</v>
      </c>
      <c r="O28" s="2">
        <f t="shared" si="5"/>
        <v>-1978097.173247678</v>
      </c>
    </row>
    <row r="29" spans="2:15" x14ac:dyDescent="0.25">
      <c r="B29" s="23">
        <f t="shared" si="6"/>
        <v>2020</v>
      </c>
      <c r="C29" s="2">
        <v>-361924.97076312482</v>
      </c>
      <c r="E29" s="23">
        <f t="shared" si="1"/>
        <v>2020</v>
      </c>
      <c r="F29" s="2">
        <v>-1790920.7441226779</v>
      </c>
      <c r="G29" s="2">
        <v>-189984.07556187492</v>
      </c>
      <c r="H29" s="20"/>
      <c r="I29" s="21" t="str">
        <f t="shared" si="2"/>
        <v/>
      </c>
      <c r="J29" s="17">
        <f t="shared" si="3"/>
        <v>-361924.97076312482</v>
      </c>
      <c r="K29" s="21">
        <f t="shared" si="4"/>
        <v>-315396.70278155815</v>
      </c>
      <c r="L29" s="21">
        <f t="shared" si="0"/>
        <v>-1726244.1089247456</v>
      </c>
      <c r="O29" s="2">
        <f t="shared" si="5"/>
        <v>-1980904.819684553</v>
      </c>
    </row>
    <row r="30" spans="2:15" x14ac:dyDescent="0.25">
      <c r="B30" s="23">
        <f t="shared" si="6"/>
        <v>2021</v>
      </c>
      <c r="C30" s="2">
        <v>-367353.84532457165</v>
      </c>
      <c r="E30" s="23">
        <f t="shared" si="1"/>
        <v>2021</v>
      </c>
      <c r="F30" s="2">
        <v>-1790920.7441226779</v>
      </c>
      <c r="G30" s="2">
        <v>-192833.83669530303</v>
      </c>
      <c r="H30" s="20"/>
      <c r="I30" s="21" t="str">
        <f t="shared" si="2"/>
        <v/>
      </c>
      <c r="J30" s="17">
        <f t="shared" si="3"/>
        <v>-367353.84532457165</v>
      </c>
      <c r="K30" s="21">
        <f t="shared" si="4"/>
        <v>-309302.08050558605</v>
      </c>
      <c r="L30" s="21">
        <f t="shared" si="0"/>
        <v>-1670268.1266814196</v>
      </c>
      <c r="O30" s="2">
        <f t="shared" si="5"/>
        <v>-1983754.5808179809</v>
      </c>
    </row>
    <row r="31" spans="2:15" x14ac:dyDescent="0.25">
      <c r="B31" s="23">
        <f t="shared" si="6"/>
        <v>2022</v>
      </c>
      <c r="C31" s="2">
        <v>-372864.15300444019</v>
      </c>
      <c r="E31" s="23">
        <f t="shared" si="1"/>
        <v>2022</v>
      </c>
      <c r="F31" s="2">
        <v>-1790920.7441226779</v>
      </c>
      <c r="G31" s="2">
        <v>-195726.34424573256</v>
      </c>
      <c r="H31" s="20"/>
      <c r="I31" s="21" t="str">
        <f t="shared" si="2"/>
        <v/>
      </c>
      <c r="J31" s="17">
        <f t="shared" si="3"/>
        <v>-372864.15300444019</v>
      </c>
      <c r="K31" s="21">
        <f t="shared" si="4"/>
        <v>-303325.22870837658</v>
      </c>
      <c r="L31" s="21">
        <f t="shared" si="0"/>
        <v>-1616138.6863998231</v>
      </c>
      <c r="O31" s="2">
        <f t="shared" si="5"/>
        <v>-1986647.0883684105</v>
      </c>
    </row>
    <row r="32" spans="2:15" x14ac:dyDescent="0.25">
      <c r="B32" s="23">
        <f t="shared" si="6"/>
        <v>2023</v>
      </c>
      <c r="C32" s="2">
        <v>-378457.11529950675</v>
      </c>
      <c r="E32" s="23">
        <f t="shared" si="1"/>
        <v>2023</v>
      </c>
      <c r="F32" s="2">
        <v>-1790920.7441226779</v>
      </c>
      <c r="G32" s="2">
        <v>-198662.23940941851</v>
      </c>
      <c r="H32" s="20"/>
      <c r="I32" s="21" t="str">
        <f t="shared" si="2"/>
        <v/>
      </c>
      <c r="J32" s="17">
        <f t="shared" si="3"/>
        <v>-378457.11529950675</v>
      </c>
      <c r="K32" s="21">
        <f t="shared" si="4"/>
        <v>-297463.87163188623</v>
      </c>
      <c r="L32" s="21">
        <f t="shared" si="0"/>
        <v>-1563794.2405865716</v>
      </c>
      <c r="O32" s="2">
        <f t="shared" si="5"/>
        <v>-1989582.9835320965</v>
      </c>
    </row>
    <row r="33" spans="2:15" x14ac:dyDescent="0.25">
      <c r="B33" s="23">
        <f t="shared" si="6"/>
        <v>2024</v>
      </c>
      <c r="C33" s="2">
        <v>-384133.9720289993</v>
      </c>
      <c r="E33" s="23">
        <f t="shared" si="1"/>
        <v>2024</v>
      </c>
      <c r="F33" s="2">
        <v>-1790920.7441226779</v>
      </c>
      <c r="G33" s="2">
        <v>-201642.17300055976</v>
      </c>
      <c r="H33" s="20"/>
      <c r="I33" s="21" t="str">
        <f t="shared" si="2"/>
        <v/>
      </c>
      <c r="J33" s="17">
        <f t="shared" si="3"/>
        <v>-384133.9720289993</v>
      </c>
      <c r="K33" s="21">
        <f t="shared" si="4"/>
        <v>-291715.77749407204</v>
      </c>
      <c r="L33" s="21">
        <f t="shared" si="0"/>
        <v>-1513175.3057513498</v>
      </c>
      <c r="O33" s="2">
        <f t="shared" si="5"/>
        <v>-1992562.9171232376</v>
      </c>
    </row>
    <row r="34" spans="2:15" x14ac:dyDescent="0.25">
      <c r="B34" s="23">
        <f t="shared" si="6"/>
        <v>2025</v>
      </c>
      <c r="C34" s="2">
        <v>-389895.98160943424</v>
      </c>
      <c r="E34" s="23">
        <f t="shared" si="1"/>
        <v>2025</v>
      </c>
      <c r="F34" s="2">
        <v>-1790920.7441226779</v>
      </c>
      <c r="G34" s="2">
        <v>-204666.80559556815</v>
      </c>
      <c r="H34" s="20"/>
      <c r="I34" s="21" t="str">
        <f t="shared" si="2"/>
        <v/>
      </c>
      <c r="J34" s="17">
        <f t="shared" si="3"/>
        <v>-389895.98160943424</v>
      </c>
      <c r="K34" s="21">
        <f t="shared" si="4"/>
        <v>-286078.7576391141</v>
      </c>
      <c r="L34" s="21">
        <f t="shared" si="0"/>
        <v>-1464224.3929442586</v>
      </c>
      <c r="O34" s="2">
        <f t="shared" si="5"/>
        <v>-1995587.5497182461</v>
      </c>
    </row>
    <row r="35" spans="2:15" x14ac:dyDescent="0.25">
      <c r="B35" s="23">
        <f t="shared" si="6"/>
        <v>2026</v>
      </c>
      <c r="C35" s="2">
        <v>-395744.42133357574</v>
      </c>
      <c r="E35" s="23">
        <f t="shared" si="1"/>
        <v>2026</v>
      </c>
      <c r="F35" s="2">
        <v>-1790920.7441226779</v>
      </c>
      <c r="G35" s="2">
        <v>-207736.80767950165</v>
      </c>
      <c r="H35" s="20"/>
      <c r="I35" s="21" t="str">
        <f t="shared" si="2"/>
        <v/>
      </c>
      <c r="J35" s="17">
        <f t="shared" si="3"/>
        <v>-395744.42133357574</v>
      </c>
      <c r="K35" s="21">
        <f t="shared" si="4"/>
        <v>-280550.66570405877</v>
      </c>
      <c r="L35" s="21">
        <f t="shared" si="0"/>
        <v>-1416885.9406356786</v>
      </c>
      <c r="O35" s="2">
        <f t="shared" si="5"/>
        <v>-1998657.5518021795</v>
      </c>
    </row>
    <row r="36" spans="2:15" x14ac:dyDescent="0.25">
      <c r="B36" s="23">
        <f t="shared" si="6"/>
        <v>2027</v>
      </c>
      <c r="C36" s="2">
        <v>-401680.58765357931</v>
      </c>
      <c r="E36" s="23">
        <f t="shared" si="1"/>
        <v>2027</v>
      </c>
      <c r="F36" s="2">
        <v>-1790920.7441226779</v>
      </c>
      <c r="G36" s="2">
        <v>-210852.85979469414</v>
      </c>
      <c r="H36" s="20"/>
      <c r="I36" s="21" t="str">
        <f t="shared" si="2"/>
        <v/>
      </c>
      <c r="J36" s="17">
        <f t="shared" si="3"/>
        <v>-401680.58765357931</v>
      </c>
      <c r="K36" s="21">
        <f t="shared" si="4"/>
        <v>-275129.39680156484</v>
      </c>
      <c r="L36" s="21">
        <f t="shared" si="0"/>
        <v>-1371106.2498595545</v>
      </c>
      <c r="O36" s="2">
        <f t="shared" si="5"/>
        <v>-2001773.6039173722</v>
      </c>
    </row>
    <row r="37" spans="2:15" x14ac:dyDescent="0.25">
      <c r="B37" s="23">
        <f t="shared" si="6"/>
        <v>2028</v>
      </c>
      <c r="C37" s="2">
        <v>-407705.79646838293</v>
      </c>
      <c r="E37" s="23">
        <f t="shared" si="1"/>
        <v>2028</v>
      </c>
      <c r="F37" s="2">
        <v>-1790920.7441226779</v>
      </c>
      <c r="G37" s="2">
        <v>-214015.65269161452</v>
      </c>
      <c r="H37" s="20"/>
      <c r="I37" s="21" t="str">
        <f t="shared" si="2"/>
        <v/>
      </c>
      <c r="J37" s="17">
        <f t="shared" si="3"/>
        <v>-407705.79646838293</v>
      </c>
      <c r="K37" s="21">
        <f t="shared" si="4"/>
        <v>-269812.88671844278</v>
      </c>
      <c r="L37" s="21">
        <f t="shared" si="0"/>
        <v>-1326833.4215436843</v>
      </c>
      <c r="O37" s="2">
        <f t="shared" si="5"/>
        <v>-2004936.3968142925</v>
      </c>
    </row>
    <row r="38" spans="2:15" x14ac:dyDescent="0.25">
      <c r="B38" s="23">
        <f t="shared" si="6"/>
        <v>2029</v>
      </c>
      <c r="C38" s="2">
        <v>-413821.38341540867</v>
      </c>
      <c r="E38" s="23">
        <f t="shared" si="1"/>
        <v>2029</v>
      </c>
      <c r="F38" s="2">
        <v>-1790920.7441226779</v>
      </c>
      <c r="G38" s="2">
        <v>-217225.88748198873</v>
      </c>
      <c r="H38" s="20"/>
      <c r="I38" s="21" t="str">
        <f t="shared" si="2"/>
        <v/>
      </c>
      <c r="J38" s="17">
        <f t="shared" si="3"/>
        <v>-413821.38341540867</v>
      </c>
      <c r="K38" s="21">
        <f t="shared" si="4"/>
        <v>-264599.11112968065</v>
      </c>
      <c r="L38" s="21">
        <f t="shared" si="0"/>
        <v>-1284017.2959531797</v>
      </c>
      <c r="O38" s="2">
        <f t="shared" si="5"/>
        <v>-2008146.6316046666</v>
      </c>
    </row>
    <row r="39" spans="2:15" x14ac:dyDescent="0.25">
      <c r="B39" s="23">
        <f t="shared" si="6"/>
        <v>2030</v>
      </c>
      <c r="C39" s="2">
        <v>-420028.70416663977</v>
      </c>
      <c r="E39" s="23">
        <f t="shared" si="1"/>
        <v>2030</v>
      </c>
      <c r="F39" s="2">
        <v>-1790920.7441226779</v>
      </c>
      <c r="G39" s="2">
        <v>-220484.27579421853</v>
      </c>
      <c r="H39" s="20"/>
      <c r="I39" s="21" t="str">
        <f t="shared" si="2"/>
        <v/>
      </c>
      <c r="J39" s="17">
        <f t="shared" si="3"/>
        <v>-420028.70416663977</v>
      </c>
      <c r="K39" s="21">
        <f t="shared" si="4"/>
        <v>-259486.08482765779</v>
      </c>
      <c r="L39" s="21">
        <f t="shared" si="0"/>
        <v>-1242609.3941757474</v>
      </c>
      <c r="O39" s="2">
        <f t="shared" si="5"/>
        <v>-2011405.0199168965</v>
      </c>
    </row>
    <row r="40" spans="2:15" x14ac:dyDescent="0.25">
      <c r="B40" s="23">
        <f t="shared" si="6"/>
        <v>2031</v>
      </c>
      <c r="C40" s="2">
        <v>-426329.13472913933</v>
      </c>
      <c r="E40" s="23">
        <f t="shared" si="1"/>
        <v>2031</v>
      </c>
      <c r="F40" s="2">
        <v>-1790920.7441226779</v>
      </c>
      <c r="G40" s="2">
        <v>-223791.53993113179</v>
      </c>
      <c r="H40" s="20"/>
      <c r="I40" s="21" t="str">
        <f t="shared" si="2"/>
        <v/>
      </c>
      <c r="J40" s="17">
        <f t="shared" si="3"/>
        <v>-426329.13472913933</v>
      </c>
      <c r="K40" s="21">
        <f t="shared" si="4"/>
        <v>-254471.86096625379</v>
      </c>
      <c r="L40" s="21">
        <f t="shared" si="0"/>
        <v>-1202562.8615798722</v>
      </c>
      <c r="O40" s="2">
        <f t="shared" si="5"/>
        <v>-2014712.2840538097</v>
      </c>
    </row>
    <row r="41" spans="2:15" x14ac:dyDescent="0.25">
      <c r="B41" s="23">
        <f t="shared" si="6"/>
        <v>2032</v>
      </c>
      <c r="C41" s="2">
        <v>-432724.07175007637</v>
      </c>
      <c r="E41" s="23">
        <f t="shared" si="1"/>
        <v>2032</v>
      </c>
      <c r="F41" s="2">
        <v>-1790920.7441226779</v>
      </c>
      <c r="G41" s="2">
        <v>-227148.41303009875</v>
      </c>
      <c r="H41" s="20"/>
      <c r="I41" s="21" t="str">
        <f t="shared" si="2"/>
        <v/>
      </c>
      <c r="J41" s="17">
        <f t="shared" si="3"/>
        <v>-432724.07175007637</v>
      </c>
      <c r="K41" s="21">
        <f t="shared" si="4"/>
        <v>-249554.53031956291</v>
      </c>
      <c r="L41" s="21">
        <f t="shared" si="0"/>
        <v>-1163832.4131792849</v>
      </c>
      <c r="O41" s="2">
        <f t="shared" si="5"/>
        <v>-2018069.1571527766</v>
      </c>
    </row>
    <row r="42" spans="2:15" x14ac:dyDescent="0.25">
      <c r="B42" s="23">
        <f t="shared" si="6"/>
        <v>2033</v>
      </c>
      <c r="C42" s="2">
        <v>-439214.93282632745</v>
      </c>
      <c r="E42" s="23">
        <f t="shared" si="1"/>
        <v>2033</v>
      </c>
      <c r="F42" s="2">
        <v>-1790920.7441226779</v>
      </c>
      <c r="G42" s="2">
        <v>-230555.6392255502</v>
      </c>
      <c r="H42" s="20"/>
      <c r="I42" s="21" t="str">
        <f t="shared" si="2"/>
        <v/>
      </c>
      <c r="J42" s="17">
        <f t="shared" si="3"/>
        <v>-439214.93282632745</v>
      </c>
      <c r="K42" s="21">
        <f t="shared" si="4"/>
        <v>-244732.22055493365</v>
      </c>
      <c r="L42" s="21">
        <f t="shared" si="0"/>
        <v>-1126374.2808393731</v>
      </c>
      <c r="O42" s="2">
        <f t="shared" si="5"/>
        <v>-2021476.3833482282</v>
      </c>
    </row>
    <row r="43" spans="2:15" x14ac:dyDescent="0.25">
      <c r="B43" s="23">
        <f t="shared" si="6"/>
        <v>2034</v>
      </c>
      <c r="C43" s="2">
        <v>-445803.15681872232</v>
      </c>
      <c r="E43" s="23">
        <f t="shared" si="1"/>
        <v>2034</v>
      </c>
      <c r="F43" s="2">
        <v>-1790920.7441226779</v>
      </c>
      <c r="G43" s="2">
        <v>-234013.97381393344</v>
      </c>
      <c r="H43" s="20"/>
      <c r="I43" s="21" t="str">
        <f t="shared" si="2"/>
        <v/>
      </c>
      <c r="J43" s="17">
        <f t="shared" si="3"/>
        <v>-445803.15681872232</v>
      </c>
      <c r="K43" s="21">
        <f t="shared" si="4"/>
        <v>-240003.09552005571</v>
      </c>
      <c r="L43" s="21">
        <f t="shared" si="0"/>
        <v>-1090146.1622633524</v>
      </c>
      <c r="O43" s="2">
        <f t="shared" si="5"/>
        <v>-2024934.7179366113</v>
      </c>
    </row>
    <row r="44" spans="2:15" x14ac:dyDescent="0.25">
      <c r="B44" s="23">
        <f t="shared" si="6"/>
        <v>2035</v>
      </c>
      <c r="C44" s="2">
        <v>-452490.20417100313</v>
      </c>
      <c r="E44" s="23">
        <f t="shared" si="1"/>
        <v>2035</v>
      </c>
      <c r="F44" s="2">
        <v>-1790920.7441226779</v>
      </c>
      <c r="G44" s="2">
        <v>-237524.18342114243</v>
      </c>
      <c r="H44" s="20"/>
      <c r="I44" s="21" t="str">
        <f t="shared" si="2"/>
        <v/>
      </c>
      <c r="J44" s="17">
        <f t="shared" si="3"/>
        <v>-452490.20417100313</v>
      </c>
      <c r="K44" s="21">
        <f t="shared" si="4"/>
        <v>-235365.35454382276</v>
      </c>
      <c r="L44" s="21">
        <f t="shared" si="0"/>
        <v>-1055107.171698116</v>
      </c>
      <c r="O44" s="2">
        <f t="shared" si="5"/>
        <v>-2028444.9275438203</v>
      </c>
    </row>
    <row r="45" spans="2:15" x14ac:dyDescent="0.25">
      <c r="B45" s="23">
        <f t="shared" si="6"/>
        <v>2036</v>
      </c>
      <c r="C45" s="2">
        <v>-459277.55723356816</v>
      </c>
      <c r="E45" s="23">
        <f t="shared" si="1"/>
        <v>2036</v>
      </c>
      <c r="F45" s="2">
        <v>-1790920.7441226779</v>
      </c>
      <c r="G45" s="2">
        <v>-241087.04617245955</v>
      </c>
      <c r="H45" s="20"/>
      <c r="I45" s="21" t="str">
        <f t="shared" si="2"/>
        <v/>
      </c>
      <c r="J45" s="17">
        <f t="shared" si="3"/>
        <v>-459277.55723356816</v>
      </c>
      <c r="K45" s="21">
        <f t="shared" si="4"/>
        <v>-230817.23175070542</v>
      </c>
      <c r="L45" s="21">
        <f t="shared" si="0"/>
        <v>-1021217.7923017206</v>
      </c>
      <c r="O45" s="2">
        <f t="shared" si="5"/>
        <v>-2032007.7902951376</v>
      </c>
    </row>
    <row r="46" spans="2:15" x14ac:dyDescent="0.25">
      <c r="B46" s="23">
        <f t="shared" si="6"/>
        <v>2037</v>
      </c>
      <c r="C46" s="2">
        <v>-466166.72059207165</v>
      </c>
      <c r="E46" s="23">
        <f t="shared" si="1"/>
        <v>2037</v>
      </c>
      <c r="F46" s="2">
        <v>-1790920.7441226779</v>
      </c>
      <c r="G46" s="2">
        <v>-244703.35186504642</v>
      </c>
      <c r="H46" s="20"/>
      <c r="I46" s="21" t="str">
        <f t="shared" si="2"/>
        <v/>
      </c>
      <c r="J46" s="17">
        <f t="shared" si="3"/>
        <v>-466166.72059207165</v>
      </c>
      <c r="K46" s="21">
        <f t="shared" si="4"/>
        <v>-226356.99538837298</v>
      </c>
      <c r="L46" s="21">
        <f t="shared" si="0"/>
        <v>-988439.83011641633</v>
      </c>
      <c r="O46" s="2">
        <f t="shared" si="5"/>
        <v>-2035624.0959877244</v>
      </c>
    </row>
    <row r="47" spans="2:15" x14ac:dyDescent="0.25">
      <c r="B47" s="23">
        <f t="shared" si="6"/>
        <v>2038</v>
      </c>
      <c r="C47" s="2">
        <v>-473159.22140095267</v>
      </c>
      <c r="E47" s="23">
        <f t="shared" si="1"/>
        <v>2038</v>
      </c>
      <c r="F47" s="2">
        <v>-1790920.7441226779</v>
      </c>
      <c r="G47" s="2">
        <v>-248373.9021430221</v>
      </c>
      <c r="H47" s="20"/>
      <c r="I47" s="21" t="str">
        <f t="shared" si="2"/>
        <v/>
      </c>
      <c r="J47" s="17">
        <f t="shared" si="3"/>
        <v>-473159.22140095267</v>
      </c>
      <c r="K47" s="21">
        <f t="shared" si="4"/>
        <v>-221982.94716830776</v>
      </c>
      <c r="L47" s="21">
        <f t="shared" si="0"/>
        <v>-956736.36959302914</v>
      </c>
      <c r="O47" s="2">
        <f t="shared" si="5"/>
        <v>-2039294.6462657</v>
      </c>
    </row>
    <row r="48" spans="2:15" x14ac:dyDescent="0.25">
      <c r="B48" s="23">
        <f t="shared" si="6"/>
        <v>2039</v>
      </c>
      <c r="C48" s="2">
        <v>-480256.6097219669</v>
      </c>
      <c r="E48" s="23">
        <f t="shared" si="1"/>
        <v>2039</v>
      </c>
      <c r="F48" s="2">
        <v>-1790920.7441226779</v>
      </c>
      <c r="G48" s="2">
        <v>-252099.5106751674</v>
      </c>
      <c r="H48" s="20"/>
      <c r="I48" s="21" t="str">
        <f t="shared" si="2"/>
        <v/>
      </c>
      <c r="J48" s="17">
        <f t="shared" si="3"/>
        <v>-480256.6097219669</v>
      </c>
      <c r="K48" s="21">
        <f t="shared" si="4"/>
        <v>-217693.4216191617</v>
      </c>
      <c r="L48" s="21">
        <f t="shared" si="0"/>
        <v>-926071.73061433365</v>
      </c>
      <c r="O48" s="2">
        <f t="shared" si="5"/>
        <v>-2043020.2547978454</v>
      </c>
    </row>
    <row r="49" spans="2:15" x14ac:dyDescent="0.25">
      <c r="B49" s="23">
        <f t="shared" si="6"/>
        <v>2040</v>
      </c>
      <c r="C49" s="2">
        <v>-487460.45886779635</v>
      </c>
      <c r="E49" s="23">
        <f t="shared" si="1"/>
        <v>2040</v>
      </c>
      <c r="F49" s="2">
        <v>-1790920.7441226779</v>
      </c>
      <c r="G49" s="2">
        <v>-255881.0033352949</v>
      </c>
      <c r="H49" s="20"/>
      <c r="I49" s="21" t="str">
        <f t="shared" si="2"/>
        <v/>
      </c>
      <c r="J49" s="17">
        <f t="shared" si="3"/>
        <v>-487460.45886779635</v>
      </c>
      <c r="K49" s="21">
        <f t="shared" si="4"/>
        <v>-213486.78545260787</v>
      </c>
      <c r="L49" s="21">
        <f t="shared" si="0"/>
        <v>-896411.42696682189</v>
      </c>
      <c r="O49" s="2">
        <f t="shared" si="5"/>
        <v>-2046801.7474579727</v>
      </c>
    </row>
    <row r="50" spans="2:15" x14ac:dyDescent="0.25">
      <c r="B50" s="23">
        <f t="shared" si="6"/>
        <v>2041</v>
      </c>
      <c r="C50" s="2">
        <v>-494772.36575081322</v>
      </c>
      <c r="E50" s="23">
        <f t="shared" si="1"/>
        <v>2041</v>
      </c>
      <c r="F50" s="2"/>
      <c r="G50" s="2">
        <v>-259719.21838532429</v>
      </c>
      <c r="H50" s="20"/>
      <c r="I50" s="21" t="str">
        <f t="shared" si="2"/>
        <v/>
      </c>
      <c r="J50" s="17">
        <f t="shared" si="3"/>
        <v>-494772.36575081322</v>
      </c>
      <c r="K50" s="21">
        <f t="shared" si="4"/>
        <v>-209361.43694144636</v>
      </c>
      <c r="L50" s="21">
        <f t="shared" si="0"/>
        <v>-109899.4053153047</v>
      </c>
      <c r="O50" s="2">
        <f t="shared" si="5"/>
        <v>-259719.21838532429</v>
      </c>
    </row>
    <row r="51" spans="2:15" x14ac:dyDescent="0.25">
      <c r="B51" s="23">
        <f t="shared" si="6"/>
        <v>2042</v>
      </c>
      <c r="C51" s="2">
        <v>-502193.95123707538</v>
      </c>
      <c r="E51" s="23">
        <f t="shared" si="1"/>
        <v>2042</v>
      </c>
      <c r="F51" s="2"/>
      <c r="G51" s="2">
        <v>-263615.00666110415</v>
      </c>
      <c r="H51" s="20"/>
      <c r="I51" s="21" t="str">
        <f t="shared" si="2"/>
        <v/>
      </c>
      <c r="J51" s="17">
        <f t="shared" si="3"/>
        <v>-502193.95123707538</v>
      </c>
      <c r="K51" s="21">
        <f t="shared" si="4"/>
        <v>-205315.80530972756</v>
      </c>
      <c r="L51" s="21">
        <f t="shared" si="0"/>
        <v>-107775.74530921187</v>
      </c>
      <c r="O51" s="2">
        <f t="shared" si="5"/>
        <v>-263615.00666110415</v>
      </c>
    </row>
    <row r="52" spans="2:15" x14ac:dyDescent="0.25">
      <c r="B52" s="23">
        <f t="shared" si="6"/>
        <v>2043</v>
      </c>
      <c r="C52" s="2">
        <v>-509726.86050563148</v>
      </c>
      <c r="E52" s="23">
        <f t="shared" si="1"/>
        <v>2043</v>
      </c>
      <c r="F52" s="2"/>
      <c r="G52" s="2">
        <v>-267569.23176102067</v>
      </c>
      <c r="H52" s="20"/>
      <c r="I52" s="21" t="str">
        <f t="shared" si="2"/>
        <v/>
      </c>
      <c r="J52" s="17">
        <f t="shared" si="3"/>
        <v>-509726.86050563148</v>
      </c>
      <c r="K52" s="21">
        <f t="shared" si="4"/>
        <v>-201348.35013466034</v>
      </c>
      <c r="L52" s="21">
        <f t="shared" si="0"/>
        <v>-105693.12221144928</v>
      </c>
      <c r="O52" s="2">
        <f t="shared" si="5"/>
        <v>-267569.23176102067</v>
      </c>
    </row>
    <row r="53" spans="2:15" x14ac:dyDescent="0.25">
      <c r="B53" s="23">
        <f t="shared" si="6"/>
        <v>2044</v>
      </c>
      <c r="C53" s="2">
        <v>-517372.76341321593</v>
      </c>
      <c r="E53" s="23">
        <f t="shared" si="1"/>
        <v>2044</v>
      </c>
      <c r="F53" s="2"/>
      <c r="G53" s="2">
        <v>-271582.77023743594</v>
      </c>
      <c r="H53" s="20"/>
      <c r="I53" s="21" t="str">
        <f t="shared" si="2"/>
        <v/>
      </c>
      <c r="J53" s="17">
        <f t="shared" si="3"/>
        <v>-517372.76341321593</v>
      </c>
      <c r="K53" s="21">
        <f t="shared" si="4"/>
        <v>-197457.56076007753</v>
      </c>
      <c r="L53" s="21">
        <f t="shared" si="0"/>
        <v>-103650.74303828117</v>
      </c>
      <c r="O53" s="2">
        <f t="shared" si="5"/>
        <v>-271582.77023743594</v>
      </c>
    </row>
    <row r="54" spans="2:15" x14ac:dyDescent="0.25">
      <c r="B54" s="23">
        <f t="shared" si="6"/>
        <v>2045</v>
      </c>
      <c r="C54" s="2">
        <v>-525133.35486441408</v>
      </c>
      <c r="E54" s="23">
        <f t="shared" si="1"/>
        <v>2045</v>
      </c>
      <c r="F54" s="2"/>
      <c r="G54" s="2">
        <v>-275656.51179099747</v>
      </c>
      <c r="H54" s="20"/>
      <c r="I54" s="21" t="str">
        <f t="shared" si="2"/>
        <v/>
      </c>
      <c r="J54" s="17">
        <f t="shared" si="3"/>
        <v>-525133.35486441408</v>
      </c>
      <c r="K54" s="21">
        <f t="shared" si="4"/>
        <v>-193641.95572123548</v>
      </c>
      <c r="L54" s="21">
        <f t="shared" si="0"/>
        <v>-101647.8301293289</v>
      </c>
      <c r="O54" s="2">
        <f t="shared" si="5"/>
        <v>-275656.51179099747</v>
      </c>
    </row>
    <row r="55" spans="2:15" x14ac:dyDescent="0.25">
      <c r="B55" s="23">
        <f t="shared" si="6"/>
        <v>2046</v>
      </c>
      <c r="C55" s="2">
        <v>-533010.35518738022</v>
      </c>
      <c r="E55" s="23">
        <f t="shared" si="1"/>
        <v>2046</v>
      </c>
      <c r="F55" s="2"/>
      <c r="G55" s="2">
        <v>-279791.35946786241</v>
      </c>
      <c r="H55" s="20"/>
      <c r="I55" s="21" t="str">
        <f t="shared" si="2"/>
        <v/>
      </c>
      <c r="J55" s="17">
        <f t="shared" si="3"/>
        <v>-533010.35518738022</v>
      </c>
      <c r="K55" s="21">
        <f t="shared" si="4"/>
        <v>-189900.08218072847</v>
      </c>
      <c r="L55" s="21">
        <f t="shared" si="0"/>
        <v>-99683.620851467451</v>
      </c>
      <c r="O55" s="2">
        <f t="shared" si="5"/>
        <v>-279791.35946786241</v>
      </c>
    </row>
    <row r="56" spans="2:15" x14ac:dyDescent="0.25">
      <c r="B56" s="23">
        <f t="shared" si="6"/>
        <v>2047</v>
      </c>
      <c r="C56" s="2">
        <v>-541005.51051519089</v>
      </c>
      <c r="E56" s="23">
        <f t="shared" si="1"/>
        <v>2047</v>
      </c>
      <c r="F56" s="2"/>
      <c r="G56" s="2">
        <v>-283988.22985988029</v>
      </c>
      <c r="H56" s="20"/>
      <c r="I56" s="21" t="str">
        <f t="shared" si="2"/>
        <v/>
      </c>
      <c r="J56" s="17">
        <f t="shared" si="3"/>
        <v>-541005.51051519089</v>
      </c>
      <c r="K56" s="21">
        <f t="shared" si="4"/>
        <v>-186230.51537530377</v>
      </c>
      <c r="L56" s="21">
        <f t="shared" si="0"/>
        <v>-97757.367308443922</v>
      </c>
      <c r="O56" s="2">
        <f t="shared" si="5"/>
        <v>-283988.22985988029</v>
      </c>
    </row>
    <row r="57" spans="2:15" x14ac:dyDescent="0.25">
      <c r="B57" s="23">
        <f t="shared" si="6"/>
        <v>2048</v>
      </c>
      <c r="C57" s="2">
        <v>-549120.59317291866</v>
      </c>
      <c r="E57" s="23">
        <f t="shared" si="1"/>
        <v>2048</v>
      </c>
      <c r="F57" s="2"/>
      <c r="G57" s="2">
        <v>-288248.05330777849</v>
      </c>
      <c r="H57" s="20"/>
      <c r="I57" s="21" t="str">
        <f t="shared" si="2"/>
        <v/>
      </c>
      <c r="J57" s="17">
        <f t="shared" si="3"/>
        <v>-549120.59317291866</v>
      </c>
      <c r="K57" s="21">
        <f t="shared" si="4"/>
        <v>-182631.85807336555</v>
      </c>
      <c r="L57" s="21">
        <f t="shared" ref="L57:L88" si="7" xml:space="preserve"> IF($E57&gt;=$F$18,IF($E57&lt;=$F$19,IF(SUM($F57:$G57)/((1+$C$10)^($E57-$F$18))&lt;0,SUM($F57:$G57)/((1+$C$10)^($E57-$F$18)),""),""),"")</f>
        <v>-95868.336056106869</v>
      </c>
      <c r="O57" s="2">
        <f t="shared" si="5"/>
        <v>-288248.05330777849</v>
      </c>
    </row>
    <row r="58" spans="2:15" x14ac:dyDescent="0.25">
      <c r="B58" s="23">
        <f t="shared" si="6"/>
        <v>2049</v>
      </c>
      <c r="C58" s="2">
        <v>-557357.40207051241</v>
      </c>
      <c r="E58" s="23">
        <f t="shared" si="1"/>
        <v>2049</v>
      </c>
      <c r="F58" s="2"/>
      <c r="G58" s="2">
        <v>-292571.77410739515</v>
      </c>
      <c r="H58" s="20"/>
      <c r="I58" s="21" t="str">
        <f t="shared" si="2"/>
        <v/>
      </c>
      <c r="J58" s="17">
        <f t="shared" si="3"/>
        <v>-557357.40207051241</v>
      </c>
      <c r="K58" s="21">
        <f t="shared" si="4"/>
        <v>-179102.74004296237</v>
      </c>
      <c r="L58" s="21">
        <f t="shared" si="7"/>
        <v>-94015.807823138617</v>
      </c>
      <c r="O58" s="2">
        <f t="shared" si="5"/>
        <v>-292571.77410739515</v>
      </c>
    </row>
    <row r="59" spans="2:15" x14ac:dyDescent="0.25">
      <c r="B59" s="23">
        <f t="shared" si="6"/>
        <v>2050</v>
      </c>
      <c r="C59" s="2">
        <v>-565717.76310157008</v>
      </c>
      <c r="E59" s="23">
        <f t="shared" si="1"/>
        <v>2050</v>
      </c>
      <c r="F59" s="2"/>
      <c r="G59" s="2">
        <v>-296960.35071900603</v>
      </c>
      <c r="H59" s="20"/>
      <c r="I59" s="21" t="str">
        <f t="shared" si="2"/>
        <v/>
      </c>
      <c r="J59" s="17">
        <f t="shared" si="3"/>
        <v>-565717.76310157008</v>
      </c>
      <c r="K59" s="21">
        <f t="shared" si="4"/>
        <v>-175641.81753005486</v>
      </c>
      <c r="L59" s="21">
        <f t="shared" si="7"/>
        <v>-92199.077237184247</v>
      </c>
      <c r="O59" s="2">
        <f t="shared" si="5"/>
        <v>-296960.35071900603</v>
      </c>
    </row>
    <row r="60" spans="2:15" x14ac:dyDescent="0.25">
      <c r="B60" s="23">
        <f t="shared" si="6"/>
        <v>2051</v>
      </c>
      <c r="C60" s="2">
        <v>-574203.52954809356</v>
      </c>
      <c r="E60" s="23">
        <f t="shared" si="1"/>
        <v>2051</v>
      </c>
      <c r="F60" s="2"/>
      <c r="G60" s="2">
        <v>-301414.75597979111</v>
      </c>
      <c r="H60" s="20"/>
      <c r="I60" s="21" t="str">
        <f t="shared" si="2"/>
        <v/>
      </c>
      <c r="J60" s="17">
        <f t="shared" si="3"/>
        <v>-574203.52954809356</v>
      </c>
      <c r="K60" s="21">
        <f t="shared" si="4"/>
        <v>-172247.7727468654</v>
      </c>
      <c r="L60" s="21">
        <f t="shared" si="7"/>
        <v>-90417.452556272474</v>
      </c>
      <c r="O60" s="2">
        <f t="shared" si="5"/>
        <v>-301414.75597979111</v>
      </c>
    </row>
    <row r="61" spans="2:15" x14ac:dyDescent="0.25">
      <c r="B61" s="23">
        <f t="shared" si="6"/>
        <v>2052</v>
      </c>
      <c r="C61" s="2">
        <v>-582816.58249131485</v>
      </c>
      <c r="E61" s="23">
        <f t="shared" si="1"/>
        <v>2052</v>
      </c>
      <c r="F61" s="2"/>
      <c r="G61" s="2">
        <v>-305935.97731948795</v>
      </c>
      <c r="H61" s="20"/>
      <c r="I61" s="21" t="str">
        <f t="shared" si="2"/>
        <v/>
      </c>
      <c r="J61" s="17">
        <f t="shared" si="3"/>
        <v>-582816.58249131485</v>
      </c>
      <c r="K61" s="21">
        <f t="shared" si="4"/>
        <v>-168919.31337011437</v>
      </c>
      <c r="L61" s="21">
        <f t="shared" si="7"/>
        <v>-88670.255405426622</v>
      </c>
      <c r="O61" s="2">
        <f t="shared" si="5"/>
        <v>-305935.97731948795</v>
      </c>
    </row>
    <row r="62" spans="2:15" x14ac:dyDescent="0.25">
      <c r="B62" s="23">
        <f t="shared" si="6"/>
        <v>2053</v>
      </c>
      <c r="C62" s="2">
        <v>-591558.83122868452</v>
      </c>
      <c r="E62" s="23">
        <f t="shared" si="1"/>
        <v>2053</v>
      </c>
      <c r="F62" s="2"/>
      <c r="G62" s="2">
        <v>-310525.01697928022</v>
      </c>
      <c r="H62" s="20"/>
      <c r="I62" s="21" t="str">
        <f t="shared" si="2"/>
        <v/>
      </c>
      <c r="J62" s="17">
        <f t="shared" si="3"/>
        <v>-591558.83122868452</v>
      </c>
      <c r="K62" s="21">
        <f t="shared" si="4"/>
        <v>-165655.17204895272</v>
      </c>
      <c r="L62" s="21">
        <f t="shared" si="7"/>
        <v>-86956.820518365232</v>
      </c>
      <c r="O62" s="2">
        <f t="shared" si="5"/>
        <v>-310525.01697928022</v>
      </c>
    </row>
    <row r="63" spans="2:15" x14ac:dyDescent="0.25">
      <c r="B63" s="23">
        <f t="shared" si="6"/>
        <v>2054</v>
      </c>
      <c r="C63" s="2">
        <v>-600432.21369711473</v>
      </c>
      <c r="E63" s="23">
        <f t="shared" si="1"/>
        <v>2054</v>
      </c>
      <c r="F63" s="2"/>
      <c r="G63" s="2">
        <v>-315182.89223396941</v>
      </c>
      <c r="H63" s="20"/>
      <c r="I63" s="21" t="str">
        <f t="shared" si="2"/>
        <v/>
      </c>
      <c r="J63" s="17">
        <f t="shared" si="3"/>
        <v>-600432.21369711473</v>
      </c>
      <c r="K63" s="21">
        <f t="shared" si="4"/>
        <v>-162454.1059224029</v>
      </c>
      <c r="L63" s="21">
        <f t="shared" si="7"/>
        <v>-85276.495484193918</v>
      </c>
      <c r="O63" s="2">
        <f t="shared" si="5"/>
        <v>-315182.89223396941</v>
      </c>
    </row>
    <row r="64" spans="2:15" x14ac:dyDescent="0.25">
      <c r="B64" s="23">
        <f t="shared" si="6"/>
        <v>2055</v>
      </c>
      <c r="C64" s="2">
        <v>-609438.69690257136</v>
      </c>
      <c r="E64" s="23">
        <f t="shared" si="1"/>
        <v>2055</v>
      </c>
      <c r="F64" s="2"/>
      <c r="G64" s="2">
        <v>-319910.63561747893</v>
      </c>
      <c r="H64" s="20"/>
      <c r="I64" s="21" t="str">
        <f t="shared" si="2"/>
        <v/>
      </c>
      <c r="J64" s="17">
        <f t="shared" si="3"/>
        <v>-609438.69690257136</v>
      </c>
      <c r="K64" s="21">
        <f t="shared" si="4"/>
        <v>-159314.89614612458</v>
      </c>
      <c r="L64" s="21">
        <f t="shared" si="7"/>
        <v>-83628.640498992114</v>
      </c>
      <c r="O64" s="2">
        <f t="shared" si="5"/>
        <v>-319910.63561747893</v>
      </c>
    </row>
    <row r="65" spans="2:15" x14ac:dyDescent="0.25">
      <c r="B65" s="23">
        <f t="shared" si="6"/>
        <v>2056</v>
      </c>
      <c r="C65" s="2">
        <v>-618580.27735610993</v>
      </c>
      <c r="E65" s="23">
        <f t="shared" si="1"/>
        <v>2056</v>
      </c>
      <c r="F65" s="2"/>
      <c r="G65" s="2">
        <v>-324709.29515174107</v>
      </c>
      <c r="H65" s="20"/>
      <c r="I65" s="21" t="str">
        <f t="shared" si="2"/>
        <v/>
      </c>
      <c r="J65" s="17">
        <f t="shared" si="3"/>
        <v>-618580.27735610993</v>
      </c>
      <c r="K65" s="21">
        <f t="shared" si="4"/>
        <v>-156236.3474283251</v>
      </c>
      <c r="L65" s="21">
        <f t="shared" si="7"/>
        <v>-82012.628122199996</v>
      </c>
      <c r="O65" s="2">
        <f t="shared" si="5"/>
        <v>-324709.29515174107</v>
      </c>
    </row>
    <row r="66" spans="2:15" x14ac:dyDescent="0.25">
      <c r="B66" s="23">
        <f t="shared" si="6"/>
        <v>2057</v>
      </c>
      <c r="C66" s="2">
        <v>-627858.98151645157</v>
      </c>
      <c r="E66" s="23">
        <f t="shared" si="1"/>
        <v>2057</v>
      </c>
      <c r="F66" s="2"/>
      <c r="G66" s="2">
        <v>-329579.93457901716</v>
      </c>
      <c r="H66" s="20"/>
      <c r="I66" s="21" t="str">
        <f t="shared" si="2"/>
        <v/>
      </c>
      <c r="J66" s="17">
        <f t="shared" si="3"/>
        <v>-627858.98151645157</v>
      </c>
      <c r="K66" s="21">
        <f t="shared" si="4"/>
        <v>-153217.28757463768</v>
      </c>
      <c r="L66" s="21">
        <f t="shared" si="7"/>
        <v>-80427.843037713057</v>
      </c>
      <c r="O66" s="2">
        <f t="shared" si="5"/>
        <v>-329579.93457901716</v>
      </c>
    </row>
    <row r="67" spans="2:15" x14ac:dyDescent="0.25">
      <c r="B67" s="23">
        <f t="shared" si="6"/>
        <v>2058</v>
      </c>
      <c r="C67" s="2">
        <v>-637276.86623919825</v>
      </c>
      <c r="E67" s="23">
        <f t="shared" si="1"/>
        <v>2058</v>
      </c>
      <c r="F67" s="2"/>
      <c r="G67" s="2">
        <v>-334523.63359770237</v>
      </c>
      <c r="H67" s="20"/>
      <c r="I67" s="21" t="str">
        <f t="shared" si="2"/>
        <v/>
      </c>
      <c r="J67" s="17">
        <f t="shared" si="3"/>
        <v>-637276.86623919825</v>
      </c>
      <c r="K67" s="21">
        <f t="shared" si="4"/>
        <v>-150256.56704179442</v>
      </c>
      <c r="L67" s="21">
        <f t="shared" si="7"/>
        <v>-78873.681819592981</v>
      </c>
      <c r="O67" s="2">
        <f t="shared" si="5"/>
        <v>-334523.63359770237</v>
      </c>
    </row>
    <row r="68" spans="2:15" x14ac:dyDescent="0.25">
      <c r="B68" s="23">
        <f t="shared" si="6"/>
        <v>2059</v>
      </c>
      <c r="C68" s="2">
        <v>-646836.01923278614</v>
      </c>
      <c r="E68" s="23">
        <f t="shared" si="1"/>
        <v>2059</v>
      </c>
      <c r="F68" s="2"/>
      <c r="G68" s="2">
        <v>-339541.4881016679</v>
      </c>
      <c r="H68" s="20"/>
      <c r="I68" s="21" t="str">
        <f t="shared" si="2"/>
        <v/>
      </c>
      <c r="J68" s="17">
        <f t="shared" si="3"/>
        <v>-646836.01923278614</v>
      </c>
      <c r="K68" s="21">
        <f t="shared" si="4"/>
        <v>-147353.05849992397</v>
      </c>
      <c r="L68" s="21">
        <f t="shared" si="7"/>
        <v>-77349.552702306144</v>
      </c>
      <c r="O68" s="2">
        <f t="shared" si="5"/>
        <v>-339541.4881016679</v>
      </c>
    </row>
    <row r="69" spans="2:15" x14ac:dyDescent="0.25">
      <c r="B69" s="23">
        <f t="shared" si="6"/>
        <v>2060</v>
      </c>
      <c r="C69" s="2">
        <v>-656538.5595212779</v>
      </c>
      <c r="E69" s="23">
        <f t="shared" si="1"/>
        <v>2060</v>
      </c>
      <c r="F69" s="2"/>
      <c r="G69" s="2">
        <v>-344634.61042319291</v>
      </c>
      <c r="H69" s="20"/>
      <c r="I69" s="21" t="str">
        <f t="shared" si="2"/>
        <v/>
      </c>
      <c r="J69" s="17">
        <f t="shared" si="3"/>
        <v>-656538.5595212779</v>
      </c>
      <c r="K69" s="21">
        <f t="shared" si="4"/>
        <v>-144505.6564033071</v>
      </c>
      <c r="L69" s="21">
        <f t="shared" si="7"/>
        <v>-75854.875355401688</v>
      </c>
      <c r="O69" s="2">
        <f t="shared" si="5"/>
        <v>-344634.61042319291</v>
      </c>
    </row>
    <row r="70" spans="2:15" x14ac:dyDescent="0.25">
      <c r="B70" s="23">
        <f t="shared" si="6"/>
        <v>2061</v>
      </c>
      <c r="C70" s="2">
        <v>-666386.63791409705</v>
      </c>
      <c r="E70" s="23">
        <f t="shared" si="1"/>
        <v>2061</v>
      </c>
      <c r="F70" s="2"/>
      <c r="G70" s="2">
        <v>-349804.12957954075</v>
      </c>
      <c r="H70" s="20"/>
      <c r="I70" s="21" t="str">
        <f t="shared" si="2"/>
        <v/>
      </c>
      <c r="J70" s="17">
        <f t="shared" si="3"/>
        <v>-666386.63791409705</v>
      </c>
      <c r="K70" s="21">
        <f t="shared" si="4"/>
        <v>-141713.27656942676</v>
      </c>
      <c r="L70" s="21">
        <f t="shared" si="7"/>
        <v>-74389.080662543682</v>
      </c>
      <c r="O70" s="2">
        <f t="shared" si="5"/>
        <v>-349804.12957954075</v>
      </c>
    </row>
    <row r="71" spans="2:15" x14ac:dyDescent="0.25">
      <c r="B71" s="23">
        <f t="shared" si="6"/>
        <v>2062</v>
      </c>
      <c r="C71" s="2">
        <v>-676382.43748280848</v>
      </c>
      <c r="E71" s="23">
        <f t="shared" si="1"/>
        <v>2062</v>
      </c>
      <c r="F71" s="2"/>
      <c r="G71" s="2">
        <v>-355051.19152323384</v>
      </c>
      <c r="H71" s="20"/>
      <c r="I71" s="21" t="str">
        <f t="shared" si="2"/>
        <v/>
      </c>
      <c r="J71" s="17">
        <f t="shared" si="3"/>
        <v>-676382.43748280848</v>
      </c>
      <c r="K71" s="21">
        <f t="shared" si="4"/>
        <v>-138974.85576615279</v>
      </c>
      <c r="L71" s="21">
        <f t="shared" si="7"/>
        <v>-72951.610504813361</v>
      </c>
      <c r="O71" s="2">
        <f t="shared" si="5"/>
        <v>-355051.19152323384</v>
      </c>
    </row>
    <row r="72" spans="2:15" x14ac:dyDescent="0.25">
      <c r="B72" s="23">
        <f t="shared" si="6"/>
        <v>2063</v>
      </c>
      <c r="C72" s="2">
        <v>-686528.17404505052</v>
      </c>
      <c r="E72" s="23">
        <f t="shared" si="1"/>
        <v>2063</v>
      </c>
      <c r="F72" s="2"/>
      <c r="G72" s="2">
        <v>-360376.95939608233</v>
      </c>
      <c r="H72" s="20"/>
      <c r="I72" s="21" t="str">
        <f t="shared" si="2"/>
        <v/>
      </c>
      <c r="J72" s="17">
        <f t="shared" si="3"/>
        <v>-686528.17404505052</v>
      </c>
      <c r="K72" s="21">
        <f t="shared" si="4"/>
        <v>-136289.3513069035</v>
      </c>
      <c r="L72" s="21">
        <f t="shared" si="7"/>
        <v>-71541.917548198617</v>
      </c>
      <c r="O72" s="2">
        <f t="shared" si="5"/>
        <v>-360376.95939608233</v>
      </c>
    </row>
    <row r="73" spans="2:15" x14ac:dyDescent="0.25">
      <c r="B73" s="23">
        <f t="shared" si="6"/>
        <v>2064</v>
      </c>
      <c r="C73" s="2">
        <v>-696826.0966557262</v>
      </c>
      <c r="E73" s="23">
        <f t="shared" si="1"/>
        <v>2064</v>
      </c>
      <c r="F73" s="2"/>
      <c r="G73" s="2">
        <v>-365782.61378702353</v>
      </c>
      <c r="H73" s="20"/>
      <c r="I73" s="21" t="str">
        <f t="shared" si="2"/>
        <v/>
      </c>
      <c r="J73" s="17">
        <f t="shared" si="3"/>
        <v>-696826.0966557262</v>
      </c>
      <c r="K73" s="21">
        <f t="shared" si="4"/>
        <v>-133655.74065363</v>
      </c>
      <c r="L73" s="21">
        <f t="shared" si="7"/>
        <v>-70159.465035189962</v>
      </c>
      <c r="O73" s="2">
        <f t="shared" si="5"/>
        <v>-365782.61378702353</v>
      </c>
    </row>
    <row r="74" spans="2:15" x14ac:dyDescent="0.25">
      <c r="B74" s="23">
        <f t="shared" si="6"/>
        <v>2065</v>
      </c>
      <c r="C74" s="2">
        <v>-707278.48810556205</v>
      </c>
      <c r="E74" s="23">
        <f t="shared" si="1"/>
        <v>2065</v>
      </c>
      <c r="F74" s="2"/>
      <c r="G74" s="2">
        <v>-371269.35299382883</v>
      </c>
      <c r="H74" s="20"/>
      <c r="I74" s="21" t="str">
        <f t="shared" si="2"/>
        <v/>
      </c>
      <c r="J74" s="17">
        <f t="shared" si="3"/>
        <v>-707278.48810556205</v>
      </c>
      <c r="K74" s="21">
        <f t="shared" si="4"/>
        <v>-131073.02102747292</v>
      </c>
      <c r="L74" s="21">
        <f t="shared" si="7"/>
        <v>-68803.726580403672</v>
      </c>
      <c r="O74" s="2">
        <f t="shared" si="5"/>
        <v>-371269.35299382883</v>
      </c>
    </row>
    <row r="75" spans="2:15" x14ac:dyDescent="0.25">
      <c r="B75" s="23">
        <f t="shared" si="6"/>
        <v>2066</v>
      </c>
      <c r="C75" s="2">
        <v>-717887.66542714543</v>
      </c>
      <c r="E75" s="23">
        <f t="shared" si="1"/>
        <v>2066</v>
      </c>
      <c r="F75" s="2"/>
      <c r="G75" s="2">
        <v>-376838.39328873623</v>
      </c>
      <c r="H75" s="20"/>
      <c r="I75" s="21" t="str">
        <f t="shared" si="2"/>
        <v/>
      </c>
      <c r="J75" s="17">
        <f t="shared" si="3"/>
        <v>-717887.66542714543</v>
      </c>
      <c r="K75" s="21">
        <f t="shared" si="4"/>
        <v>-128540.20902694202</v>
      </c>
      <c r="L75" s="21">
        <f t="shared" si="7"/>
        <v>-67474.185970154329</v>
      </c>
      <c r="O75" s="2">
        <f t="shared" si="5"/>
        <v>-376838.39328873623</v>
      </c>
    </row>
    <row r="76" spans="2:15" x14ac:dyDescent="0.25">
      <c r="B76" s="23">
        <f t="shared" si="6"/>
        <v>2067</v>
      </c>
      <c r="C76" s="2">
        <v>-728655.98040855257</v>
      </c>
      <c r="E76" s="23">
        <f t="shared" si="1"/>
        <v>2067</v>
      </c>
      <c r="F76" s="2"/>
      <c r="G76" s="2">
        <v>-382490.96918806725</v>
      </c>
      <c r="H76" s="20"/>
      <c r="I76" s="21" t="str">
        <f t="shared" si="2"/>
        <v/>
      </c>
      <c r="J76" s="17">
        <f t="shared" si="3"/>
        <v>-728655.98040855257</v>
      </c>
      <c r="K76" s="21">
        <f t="shared" si="4"/>
        <v>-126056.34025347455</v>
      </c>
      <c r="L76" s="21">
        <f t="shared" si="7"/>
        <v>-66170.336965900147</v>
      </c>
      <c r="O76" s="2">
        <f t="shared" si="5"/>
        <v>-382490.96918806725</v>
      </c>
    </row>
    <row r="77" spans="2:15" x14ac:dyDescent="0.25">
      <c r="B77" s="23">
        <f t="shared" si="6"/>
        <v>2068</v>
      </c>
      <c r="C77" s="2">
        <v>-739585.8201146808</v>
      </c>
      <c r="E77" s="23">
        <f t="shared" si="1"/>
        <v>2068</v>
      </c>
      <c r="F77" s="2"/>
      <c r="G77" s="2">
        <v>-388228.33372588822</v>
      </c>
      <c r="H77" s="20"/>
      <c r="I77" s="21" t="str">
        <f t="shared" si="2"/>
        <v/>
      </c>
      <c r="J77" s="17">
        <f t="shared" si="3"/>
        <v>-739585.8201146808</v>
      </c>
      <c r="K77" s="21">
        <f t="shared" si="4"/>
        <v>-123620.46894422866</v>
      </c>
      <c r="L77" s="21">
        <f t="shared" si="7"/>
        <v>-64891.683111486607</v>
      </c>
      <c r="O77" s="2">
        <f t="shared" si="5"/>
        <v>-388228.33372588822</v>
      </c>
    </row>
    <row r="78" spans="2:15" x14ac:dyDescent="0.25">
      <c r="B78" s="23">
        <f t="shared" si="6"/>
        <v>2069</v>
      </c>
      <c r="C78" s="2">
        <v>-750679.60741640092</v>
      </c>
      <c r="E78" s="23">
        <f t="shared" si="1"/>
        <v>2069</v>
      </c>
      <c r="F78" s="2"/>
      <c r="G78" s="2">
        <v>-394051.7587317765</v>
      </c>
      <c r="H78" s="20"/>
      <c r="I78" s="21" t="str">
        <f t="shared" si="2"/>
        <v/>
      </c>
      <c r="J78" s="17">
        <f t="shared" si="3"/>
        <v>-750679.60741640092</v>
      </c>
      <c r="K78" s="21">
        <f t="shared" si="4"/>
        <v>-121231.66761197305</v>
      </c>
      <c r="L78" s="21">
        <f t="shared" si="7"/>
        <v>-63637.737544114898</v>
      </c>
      <c r="O78" s="2">
        <f t="shared" si="5"/>
        <v>-394051.7587317765</v>
      </c>
    </row>
    <row r="79" spans="2:15" x14ac:dyDescent="0.25">
      <c r="B79" s="23">
        <f t="shared" si="6"/>
        <v>2070</v>
      </c>
      <c r="C79" s="2">
        <v>-761939.80152764684</v>
      </c>
      <c r="E79" s="23">
        <f t="shared" si="1"/>
        <v>2070</v>
      </c>
      <c r="F79" s="2"/>
      <c r="G79" s="2">
        <v>-399962.5351127531</v>
      </c>
      <c r="H79" s="20"/>
      <c r="I79" s="21" t="str">
        <f t="shared" si="2"/>
        <v/>
      </c>
      <c r="J79" s="17">
        <f t="shared" si="3"/>
        <v>-761939.80152764684</v>
      </c>
      <c r="K79" s="21">
        <f t="shared" si="4"/>
        <v>-118889.02669193491</v>
      </c>
      <c r="L79" s="21">
        <f t="shared" si="7"/>
        <v>-62408.022808962909</v>
      </c>
      <c r="O79" s="2">
        <f t="shared" si="5"/>
        <v>-399962.5351127531</v>
      </c>
    </row>
    <row r="80" spans="2:15" x14ac:dyDescent="0.25">
      <c r="B80" s="23">
        <f t="shared" si="6"/>
        <v>2071</v>
      </c>
      <c r="C80" s="2">
        <v>-773368.89855056151</v>
      </c>
      <c r="E80" s="23">
        <f t="shared" si="1"/>
        <v>2071</v>
      </c>
      <c r="F80" s="2"/>
      <c r="G80" s="2">
        <v>-405961.97313944437</v>
      </c>
      <c r="H80" s="20"/>
      <c r="I80" s="21" t="str">
        <f t="shared" si="2"/>
        <v/>
      </c>
      <c r="J80" s="17">
        <f t="shared" si="3"/>
        <v>-773368.89855056151</v>
      </c>
      <c r="K80" s="21">
        <f t="shared" si="4"/>
        <v>-116591.65419547238</v>
      </c>
      <c r="L80" s="21">
        <f t="shared" si="7"/>
        <v>-61202.070677388736</v>
      </c>
      <c r="O80" s="2">
        <f t="shared" si="5"/>
        <v>-405961.97313944437</v>
      </c>
    </row>
    <row r="81" spans="2:15" x14ac:dyDescent="0.25">
      <c r="B81" s="23">
        <f t="shared" si="6"/>
        <v>2072</v>
      </c>
      <c r="C81" s="2">
        <v>-784969.43202881981</v>
      </c>
      <c r="E81" s="23">
        <f t="shared" si="1"/>
        <v>2072</v>
      </c>
      <c r="F81" s="2"/>
      <c r="G81" s="2">
        <v>-412051.40273653599</v>
      </c>
      <c r="H81" s="20"/>
      <c r="I81" s="21" t="str">
        <f t="shared" si="2"/>
        <v/>
      </c>
      <c r="J81" s="17">
        <f t="shared" si="3"/>
        <v>-784969.43202881981</v>
      </c>
      <c r="K81" s="21">
        <f t="shared" si="4"/>
        <v>-114338.67537043912</v>
      </c>
      <c r="L81" s="21">
        <f t="shared" si="7"/>
        <v>-60019.421968646937</v>
      </c>
      <c r="O81" s="2">
        <f t="shared" si="5"/>
        <v>-412051.40273653599</v>
      </c>
    </row>
    <row r="82" spans="2:15" x14ac:dyDescent="0.25">
      <c r="B82" s="23">
        <f t="shared" si="6"/>
        <v>2073</v>
      </c>
      <c r="C82" s="2">
        <v>-796743.97350925207</v>
      </c>
      <c r="E82" s="23">
        <f t="shared" si="1"/>
        <v>2073</v>
      </c>
      <c r="F82" s="2"/>
      <c r="G82" s="2">
        <v>-418232.17377758399</v>
      </c>
      <c r="H82" s="20"/>
      <c r="I82" s="21" t="str">
        <f t="shared" si="2"/>
        <v/>
      </c>
      <c r="J82" s="17">
        <f t="shared" si="3"/>
        <v>-796743.97350925207</v>
      </c>
      <c r="K82" s="21">
        <f t="shared" si="4"/>
        <v>-112129.2323681118</v>
      </c>
      <c r="L82" s="21">
        <f t="shared" si="7"/>
        <v>-58859.626375049891</v>
      </c>
      <c r="O82" s="2">
        <f t="shared" si="5"/>
        <v>-418232.17377758399</v>
      </c>
    </row>
    <row r="83" spans="2:15" x14ac:dyDescent="0.25">
      <c r="B83" s="23">
        <f t="shared" si="6"/>
        <v>2074</v>
      </c>
      <c r="C83" s="2">
        <v>-808695.13311189075</v>
      </c>
      <c r="E83" s="23">
        <f t="shared" si="1"/>
        <v>2074</v>
      </c>
      <c r="F83" s="2"/>
      <c r="G83" s="2">
        <v>-424505.6563842477</v>
      </c>
      <c r="H83" s="20"/>
      <c r="I83" s="21" t="str">
        <f t="shared" si="2"/>
        <v/>
      </c>
      <c r="J83" s="17">
        <f t="shared" si="3"/>
        <v>-808695.13311189075</v>
      </c>
      <c r="K83" s="21">
        <f t="shared" si="4"/>
        <v>-109962.48391655406</v>
      </c>
      <c r="L83" s="21">
        <f t="shared" si="7"/>
        <v>-57722.242290507857</v>
      </c>
      <c r="O83" s="2">
        <f t="shared" si="5"/>
        <v>-424505.6563842477</v>
      </c>
    </row>
    <row r="84" spans="2:15" x14ac:dyDescent="0.25">
      <c r="B84" s="23">
        <f t="shared" si="6"/>
        <v>2075</v>
      </c>
      <c r="C84" s="2">
        <v>-820825.56010856899</v>
      </c>
      <c r="E84" s="23">
        <f t="shared" si="1"/>
        <v>2075</v>
      </c>
      <c r="F84" s="2"/>
      <c r="G84" s="2">
        <v>-430873.24123001139</v>
      </c>
      <c r="H84" s="20"/>
      <c r="I84" s="21" t="str">
        <f t="shared" si="2"/>
        <v/>
      </c>
      <c r="J84" s="17">
        <f t="shared" si="3"/>
        <v>-820825.56010856899</v>
      </c>
      <c r="K84" s="21">
        <f t="shared" si="4"/>
        <v>-107837.60500029213</v>
      </c>
      <c r="L84" s="21">
        <f t="shared" si="7"/>
        <v>-56606.836642382099</v>
      </c>
      <c r="O84" s="2">
        <f t="shared" si="5"/>
        <v>-430873.24123001139</v>
      </c>
    </row>
    <row r="85" spans="2:15" x14ac:dyDescent="0.25">
      <c r="B85" s="23">
        <f t="shared" si="6"/>
        <v>2076</v>
      </c>
      <c r="C85" s="2">
        <v>-833137.94351019745</v>
      </c>
      <c r="E85" s="23">
        <f t="shared" si="1"/>
        <v>2076</v>
      </c>
      <c r="F85" s="2"/>
      <c r="G85" s="2">
        <v>-437336.3398484615</v>
      </c>
      <c r="H85" s="20"/>
      <c r="I85" s="21" t="str">
        <f t="shared" si="2"/>
        <v/>
      </c>
      <c r="J85" s="17">
        <f t="shared" si="3"/>
        <v>-833137.94351019745</v>
      </c>
      <c r="K85" s="21">
        <f t="shared" si="4"/>
        <v>-105753.7865461802</v>
      </c>
      <c r="L85" s="21">
        <f t="shared" si="7"/>
        <v>-55512.984726587267</v>
      </c>
      <c r="O85" s="2">
        <f t="shared" si="5"/>
        <v>-437336.3398484615</v>
      </c>
    </row>
    <row r="86" spans="2:15" x14ac:dyDescent="0.25">
      <c r="B86" s="23">
        <f t="shared" si="6"/>
        <v>2077</v>
      </c>
      <c r="C86" s="2">
        <v>-845635.01266285032</v>
      </c>
      <c r="E86" s="23">
        <f t="shared" si="1"/>
        <v>2077</v>
      </c>
      <c r="F86" s="2"/>
      <c r="G86" s="2">
        <v>-443896.38494618837</v>
      </c>
      <c r="H86" s="20"/>
      <c r="I86" s="21" t="str">
        <f t="shared" si="2"/>
        <v/>
      </c>
      <c r="J86" s="17">
        <f t="shared" si="3"/>
        <v>-845635.01266285032</v>
      </c>
      <c r="K86" s="21">
        <f t="shared" si="4"/>
        <v>-103710.23511533615</v>
      </c>
      <c r="L86" s="21">
        <f t="shared" si="7"/>
        <v>-54440.270045880279</v>
      </c>
      <c r="O86" s="2">
        <f t="shared" si="5"/>
        <v>-443896.38494618837</v>
      </c>
    </row>
    <row r="87" spans="2:15" x14ac:dyDescent="0.25">
      <c r="B87" s="23">
        <f t="shared" si="6"/>
        <v>2078</v>
      </c>
      <c r="C87" s="2">
        <v>-858319.537852793</v>
      </c>
      <c r="E87" s="23">
        <f t="shared" si="1"/>
        <v>2078</v>
      </c>
      <c r="F87" s="2"/>
      <c r="G87" s="2">
        <v>-450554.83072038117</v>
      </c>
      <c r="H87" s="20"/>
      <c r="I87" s="21" t="str">
        <f t="shared" si="2"/>
        <v/>
      </c>
      <c r="J87" s="17">
        <f t="shared" si="3"/>
        <v>-858319.537852793</v>
      </c>
      <c r="K87" s="21">
        <f t="shared" si="4"/>
        <v>-101706.17260103014</v>
      </c>
      <c r="L87" s="21">
        <f t="shared" si="7"/>
        <v>-53388.284151273889</v>
      </c>
      <c r="O87" s="2">
        <f t="shared" si="5"/>
        <v>-450554.83072038117</v>
      </c>
    </row>
    <row r="88" spans="2:15" x14ac:dyDescent="0.25">
      <c r="B88" s="23">
        <f t="shared" si="6"/>
        <v>2079</v>
      </c>
      <c r="C88" s="2">
        <v>-871194.33092058485</v>
      </c>
      <c r="E88" s="23">
        <f t="shared" si="1"/>
        <v>2079</v>
      </c>
      <c r="F88" s="2"/>
      <c r="G88" s="2">
        <v>-457313.15318118682</v>
      </c>
      <c r="H88" s="20"/>
      <c r="I88" s="21" t="str">
        <f t="shared" si="2"/>
        <v/>
      </c>
      <c r="J88" s="17">
        <f t="shared" si="3"/>
        <v>-871194.33092058485</v>
      </c>
      <c r="K88" s="21">
        <f t="shared" si="4"/>
        <v>-99740.835932411195</v>
      </c>
      <c r="L88" s="21">
        <f t="shared" si="7"/>
        <v>-52356.626486514971</v>
      </c>
      <c r="O88" s="2">
        <f t="shared" si="5"/>
        <v>-457313.15318118682</v>
      </c>
    </row>
    <row r="89" spans="2:15" x14ac:dyDescent="0.25">
      <c r="B89" s="23">
        <f t="shared" si="6"/>
        <v>2080</v>
      </c>
      <c r="C89" s="2">
        <v>-884262.24588439357</v>
      </c>
      <c r="E89" s="23">
        <f t="shared" si="1"/>
        <v>2080</v>
      </c>
      <c r="F89" s="2"/>
      <c r="G89" s="2"/>
      <c r="H89" s="20"/>
      <c r="I89" s="21" t="str">
        <f t="shared" si="2"/>
        <v/>
      </c>
      <c r="J89" s="17">
        <f t="shared" si="3"/>
        <v>-884262.24588439357</v>
      </c>
      <c r="K89" s="21">
        <f t="shared" si="4"/>
        <v>-97813.476783958817</v>
      </c>
      <c r="L89" s="21" t="str">
        <f t="shared" ref="L89:L120" si="8" xml:space="preserve"> IF($E89&gt;=$F$18,IF($E89&lt;=$F$19,IF(SUM($F89:$G89)/((1+$C$10)^($E89-$F$18))&lt;0,SUM($F89:$G89)/((1+$C$10)^($E89-$F$18)),""),""),"")</f>
        <v/>
      </c>
      <c r="O89" s="2"/>
    </row>
    <row r="90" spans="2:15" x14ac:dyDescent="0.25">
      <c r="B90" s="23">
        <f t="shared" si="6"/>
        <v>2081</v>
      </c>
      <c r="C90" s="2">
        <v>-897526.17957265943</v>
      </c>
      <c r="E90" s="23">
        <f t="shared" ref="E90:E103" si="9">E89+1</f>
        <v>2081</v>
      </c>
      <c r="F90" s="2"/>
      <c r="G90" s="2"/>
      <c r="H90" s="20"/>
      <c r="I90" s="21" t="str">
        <f t="shared" ref="I90:I144" si="10" xml:space="preserve"> IF($B90=$C$18,$C$21,"")</f>
        <v/>
      </c>
      <c r="J90" s="17">
        <f t="shared" ref="J90:J144" si="11" xml:space="preserve"> IF($B90&gt;=$C$18,IF($B90&lt;=$C$19,$C90,""),"")</f>
        <v>-897526.17957265943</v>
      </c>
      <c r="K90" s="21">
        <f t="shared" ref="K90:K144" si="12" xml:space="preserve"> IF(SUM($I90:$J90)/((1+$C$10)^($B90-$C$18))&lt;0,SUM($I90:$J90)/((1+$C$10)^($B90-$C$18)),"")</f>
        <v>-95923.361290548986</v>
      </c>
      <c r="L90" s="21" t="str">
        <f t="shared" si="8"/>
        <v/>
      </c>
      <c r="O90" s="2"/>
    </row>
    <row r="91" spans="2:15" x14ac:dyDescent="0.25">
      <c r="B91" s="23">
        <f>B90+1</f>
        <v>2082</v>
      </c>
      <c r="C91" s="2">
        <v>-910989.07226624922</v>
      </c>
      <c r="E91" s="23">
        <f t="shared" si="9"/>
        <v>2082</v>
      </c>
      <c r="F91" s="2"/>
      <c r="G91" s="2"/>
      <c r="H91" s="20"/>
      <c r="I91" s="21" t="str">
        <f t="shared" si="10"/>
        <v/>
      </c>
      <c r="J91" s="17">
        <f t="shared" si="11"/>
        <v>-910989.07226624922</v>
      </c>
      <c r="K91" s="21">
        <f t="shared" si="12"/>
        <v>-94069.769768026294</v>
      </c>
      <c r="L91" s="21" t="str">
        <f t="shared" si="8"/>
        <v/>
      </c>
      <c r="O91" s="2"/>
    </row>
    <row r="92" spans="2:15" x14ac:dyDescent="0.25">
      <c r="B92" s="23">
        <f>B91+1</f>
        <v>2083</v>
      </c>
      <c r="C92" s="2">
        <v>-924653.90835024288</v>
      </c>
      <c r="E92" s="23">
        <f t="shared" si="9"/>
        <v>2083</v>
      </c>
      <c r="F92" s="2"/>
      <c r="G92" s="2"/>
      <c r="H92" s="20"/>
      <c r="I92" s="21" t="str">
        <f t="shared" si="10"/>
        <v/>
      </c>
      <c r="J92" s="17">
        <f t="shared" si="11"/>
        <v>-924653.90835024288</v>
      </c>
      <c r="K92" s="21">
        <f t="shared" si="12"/>
        <v>-92251.996439175549</v>
      </c>
      <c r="L92" s="21" t="str">
        <f t="shared" si="8"/>
        <v/>
      </c>
      <c r="O92" s="2"/>
    </row>
    <row r="93" spans="2:15" x14ac:dyDescent="0.25">
      <c r="B93" s="23">
        <f>B92+1</f>
        <v>2084</v>
      </c>
      <c r="C93" s="2">
        <v>-938523.71697549638</v>
      </c>
      <c r="E93" s="23">
        <f t="shared" si="9"/>
        <v>2084</v>
      </c>
      <c r="F93" s="2"/>
      <c r="G93" s="2"/>
      <c r="H93" s="20"/>
      <c r="I93" s="21" t="str">
        <f t="shared" si="10"/>
        <v/>
      </c>
      <c r="J93" s="17">
        <f t="shared" si="11"/>
        <v>-938523.71697549638</v>
      </c>
      <c r="K93" s="21">
        <f t="shared" si="12"/>
        <v>-90469.349164988569</v>
      </c>
      <c r="L93" s="21" t="str">
        <f t="shared" si="8"/>
        <v/>
      </c>
      <c r="O93" s="2"/>
    </row>
    <row r="94" spans="2:15" x14ac:dyDescent="0.25">
      <c r="B94" s="23">
        <f t="shared" ref="B94:B103" si="13">B93+1</f>
        <v>2085</v>
      </c>
      <c r="C94" s="2">
        <v>-952601.57273012877</v>
      </c>
      <c r="E94" s="23">
        <f t="shared" si="9"/>
        <v>2085</v>
      </c>
      <c r="F94" s="2"/>
      <c r="G94" s="2"/>
      <c r="H94" s="20"/>
      <c r="I94" s="21" t="str">
        <f t="shared" si="10"/>
        <v/>
      </c>
      <c r="J94" s="17">
        <f t="shared" si="11"/>
        <v>-952601.57273012877</v>
      </c>
      <c r="K94" s="21">
        <f t="shared" si="12"/>
        <v>-88721.14918112407</v>
      </c>
      <c r="L94" s="21" t="str">
        <f t="shared" si="8"/>
        <v/>
      </c>
      <c r="O94" s="2"/>
    </row>
    <row r="95" spans="2:15" x14ac:dyDescent="0.25">
      <c r="B95" s="23">
        <f t="shared" si="13"/>
        <v>2086</v>
      </c>
      <c r="C95" s="2">
        <v>-966890.59632108058</v>
      </c>
      <c r="E95" s="23">
        <f t="shared" si="9"/>
        <v>2086</v>
      </c>
      <c r="F95" s="2"/>
      <c r="G95" s="2"/>
      <c r="H95" s="20"/>
      <c r="I95" s="21" t="str">
        <f t="shared" si="10"/>
        <v/>
      </c>
      <c r="J95" s="17">
        <f t="shared" si="11"/>
        <v>-966890.59632108058</v>
      </c>
      <c r="K95" s="21">
        <f t="shared" si="12"/>
        <v>-87006.730839459808</v>
      </c>
      <c r="L95" s="21" t="str">
        <f t="shared" si="8"/>
        <v/>
      </c>
      <c r="O95" s="2"/>
    </row>
    <row r="96" spans="2:15" x14ac:dyDescent="0.25">
      <c r="B96" s="23">
        <f t="shared" si="13"/>
        <v>2087</v>
      </c>
      <c r="C96" s="2">
        <v>-981393.95526589674</v>
      </c>
      <c r="E96" s="23">
        <f t="shared" si="9"/>
        <v>2087</v>
      </c>
      <c r="F96" s="2"/>
      <c r="G96" s="2"/>
      <c r="H96" s="20"/>
      <c r="I96" s="21" t="str">
        <f t="shared" si="10"/>
        <v/>
      </c>
      <c r="J96" s="17">
        <f t="shared" si="11"/>
        <v>-981393.95526589674</v>
      </c>
      <c r="K96" s="21">
        <f t="shared" si="12"/>
        <v>-85325.441354639348</v>
      </c>
      <c r="L96" s="21" t="str">
        <f t="shared" si="8"/>
        <v/>
      </c>
      <c r="O96" s="2"/>
    </row>
    <row r="97" spans="2:15" x14ac:dyDescent="0.25">
      <c r="B97" s="23">
        <f t="shared" si="13"/>
        <v>2088</v>
      </c>
      <c r="C97" s="2">
        <v>-996114.86459488515</v>
      </c>
      <c r="E97" s="23">
        <f t="shared" si="9"/>
        <v>2088</v>
      </c>
      <c r="F97" s="2"/>
      <c r="G97" s="2"/>
      <c r="H97" s="20"/>
      <c r="I97" s="21" t="str">
        <f t="shared" si="10"/>
        <v/>
      </c>
      <c r="J97" s="17">
        <f t="shared" si="11"/>
        <v>-996114.86459488515</v>
      </c>
      <c r="K97" s="21">
        <f t="shared" si="12"/>
        <v>-83676.640555515885</v>
      </c>
      <c r="L97" s="21" t="str">
        <f t="shared" si="8"/>
        <v/>
      </c>
      <c r="O97" s="2"/>
    </row>
    <row r="98" spans="2:15" x14ac:dyDescent="0.25">
      <c r="B98" s="23">
        <f t="shared" si="13"/>
        <v>2089</v>
      </c>
      <c r="C98" s="2">
        <v>-1011056.5875638083</v>
      </c>
      <c r="E98" s="23">
        <f t="shared" si="9"/>
        <v>2089</v>
      </c>
      <c r="F98" s="2"/>
      <c r="G98" s="2"/>
      <c r="H98" s="20"/>
      <c r="I98" s="21" t="str">
        <f t="shared" si="10"/>
        <v/>
      </c>
      <c r="J98" s="17">
        <f t="shared" si="11"/>
        <v>-1011056.5875638083</v>
      </c>
      <c r="K98" s="21">
        <f t="shared" si="12"/>
        <v>-82059.700641399628</v>
      </c>
      <c r="L98" s="21" t="str">
        <f t="shared" si="8"/>
        <v/>
      </c>
      <c r="O98" s="2"/>
    </row>
    <row r="99" spans="2:15" x14ac:dyDescent="0.25">
      <c r="B99" s="23">
        <f t="shared" si="13"/>
        <v>2090</v>
      </c>
      <c r="C99" s="2">
        <v>-1026222.4363772654</v>
      </c>
      <c r="E99" s="23">
        <f t="shared" si="9"/>
        <v>2090</v>
      </c>
      <c r="F99" s="2"/>
      <c r="G99" s="2"/>
      <c r="H99" s="20"/>
      <c r="I99" s="21" t="str">
        <f t="shared" si="10"/>
        <v/>
      </c>
      <c r="J99" s="17">
        <f t="shared" si="11"/>
        <v>-1026222.4363772654</v>
      </c>
      <c r="K99" s="21">
        <f t="shared" si="12"/>
        <v>-80474.005943015116</v>
      </c>
      <c r="L99" s="21" t="str">
        <f t="shared" si="8"/>
        <v/>
      </c>
      <c r="O99" s="2"/>
    </row>
    <row r="100" spans="2:15" x14ac:dyDescent="0.25">
      <c r="B100" s="23">
        <f t="shared" si="13"/>
        <v>2091</v>
      </c>
      <c r="C100" s="2"/>
      <c r="E100" s="23">
        <f t="shared" si="9"/>
        <v>2091</v>
      </c>
      <c r="F100" s="2"/>
      <c r="G100" s="2"/>
      <c r="H100" s="20"/>
      <c r="I100" s="21" t="str">
        <f t="shared" si="10"/>
        <v/>
      </c>
      <c r="J100" s="17" t="str">
        <f t="shared" si="11"/>
        <v/>
      </c>
      <c r="K100" s="21" t="str">
        <f t="shared" si="12"/>
        <v/>
      </c>
      <c r="L100" s="21" t="str">
        <f t="shared" si="8"/>
        <v/>
      </c>
      <c r="O100" s="2"/>
    </row>
    <row r="101" spans="2:15" x14ac:dyDescent="0.25">
      <c r="B101" s="23">
        <f t="shared" si="13"/>
        <v>2092</v>
      </c>
      <c r="C101" s="2"/>
      <c r="E101" s="23">
        <f t="shared" si="9"/>
        <v>2092</v>
      </c>
      <c r="F101" s="2"/>
      <c r="G101" s="2"/>
      <c r="H101" s="20"/>
      <c r="I101" s="21" t="str">
        <f t="shared" si="10"/>
        <v/>
      </c>
      <c r="J101" s="17" t="str">
        <f t="shared" si="11"/>
        <v/>
      </c>
      <c r="K101" s="21" t="str">
        <f t="shared" si="12"/>
        <v/>
      </c>
      <c r="L101" s="21" t="str">
        <f t="shared" si="8"/>
        <v/>
      </c>
      <c r="O101" s="2"/>
    </row>
    <row r="102" spans="2:15" x14ac:dyDescent="0.25">
      <c r="B102" s="23">
        <f t="shared" si="13"/>
        <v>2093</v>
      </c>
      <c r="C102" s="2"/>
      <c r="E102" s="23">
        <f t="shared" si="9"/>
        <v>2093</v>
      </c>
      <c r="F102" s="2"/>
      <c r="G102" s="2"/>
      <c r="H102" s="20"/>
      <c r="I102" s="21" t="str">
        <f t="shared" si="10"/>
        <v/>
      </c>
      <c r="J102" s="17" t="str">
        <f t="shared" si="11"/>
        <v/>
      </c>
      <c r="K102" s="21" t="str">
        <f t="shared" si="12"/>
        <v/>
      </c>
      <c r="L102" s="21" t="str">
        <f t="shared" si="8"/>
        <v/>
      </c>
      <c r="O102" s="2"/>
    </row>
    <row r="103" spans="2:15" x14ac:dyDescent="0.25">
      <c r="B103" s="23">
        <f t="shared" si="13"/>
        <v>2094</v>
      </c>
      <c r="C103" s="2"/>
      <c r="E103" s="23">
        <f t="shared" si="9"/>
        <v>2094</v>
      </c>
      <c r="F103" s="2"/>
      <c r="G103" s="2"/>
      <c r="H103" s="20"/>
      <c r="I103" s="21" t="str">
        <f t="shared" si="10"/>
        <v/>
      </c>
      <c r="J103" s="17" t="str">
        <f t="shared" si="11"/>
        <v/>
      </c>
      <c r="K103" s="21" t="str">
        <f t="shared" si="12"/>
        <v/>
      </c>
      <c r="L103" s="21" t="str">
        <f t="shared" si="8"/>
        <v/>
      </c>
      <c r="O103" s="2"/>
    </row>
    <row r="104" spans="2:15" x14ac:dyDescent="0.25">
      <c r="B104" s="23">
        <f>B103+1</f>
        <v>2095</v>
      </c>
      <c r="C104" s="2"/>
      <c r="E104" s="23">
        <f>E103+1</f>
        <v>2095</v>
      </c>
      <c r="F104" s="2"/>
      <c r="G104" s="2"/>
      <c r="H104" s="20"/>
      <c r="I104" s="21" t="str">
        <f t="shared" si="10"/>
        <v/>
      </c>
      <c r="J104" s="17" t="str">
        <f t="shared" si="11"/>
        <v/>
      </c>
      <c r="K104" s="21" t="str">
        <f t="shared" si="12"/>
        <v/>
      </c>
      <c r="L104" s="21" t="str">
        <f t="shared" si="8"/>
        <v/>
      </c>
      <c r="O104" s="2"/>
    </row>
    <row r="105" spans="2:15" x14ac:dyDescent="0.25">
      <c r="B105" s="23">
        <f t="shared" ref="B105:B144" si="14">B104+1</f>
        <v>2096</v>
      </c>
      <c r="C105" s="2"/>
      <c r="E105" s="23">
        <f t="shared" ref="E105:E144" si="15">E104+1</f>
        <v>2096</v>
      </c>
      <c r="F105" s="2"/>
      <c r="G105" s="2"/>
      <c r="H105" s="20"/>
      <c r="I105" s="21" t="str">
        <f t="shared" si="10"/>
        <v/>
      </c>
      <c r="J105" s="17" t="str">
        <f t="shared" si="11"/>
        <v/>
      </c>
      <c r="K105" s="21" t="str">
        <f t="shared" si="12"/>
        <v/>
      </c>
      <c r="L105" s="21" t="str">
        <f t="shared" si="8"/>
        <v/>
      </c>
      <c r="O105" s="2"/>
    </row>
    <row r="106" spans="2:15" x14ac:dyDescent="0.25">
      <c r="B106" s="23">
        <f t="shared" si="14"/>
        <v>2097</v>
      </c>
      <c r="C106" s="2"/>
      <c r="E106" s="23">
        <f t="shared" si="15"/>
        <v>2097</v>
      </c>
      <c r="F106" s="2"/>
      <c r="G106" s="2"/>
      <c r="H106" s="20"/>
      <c r="I106" s="21" t="str">
        <f t="shared" si="10"/>
        <v/>
      </c>
      <c r="J106" s="17" t="str">
        <f t="shared" si="11"/>
        <v/>
      </c>
      <c r="K106" s="21" t="str">
        <f t="shared" si="12"/>
        <v/>
      </c>
      <c r="L106" s="21" t="str">
        <f t="shared" si="8"/>
        <v/>
      </c>
      <c r="O106" s="2"/>
    </row>
    <row r="107" spans="2:15" x14ac:dyDescent="0.25">
      <c r="B107" s="23">
        <f t="shared" si="14"/>
        <v>2098</v>
      </c>
      <c r="C107" s="2"/>
      <c r="E107" s="23">
        <f t="shared" si="15"/>
        <v>2098</v>
      </c>
      <c r="F107" s="2"/>
      <c r="G107" s="2"/>
      <c r="H107" s="20"/>
      <c r="I107" s="21" t="str">
        <f t="shared" si="10"/>
        <v/>
      </c>
      <c r="J107" s="17" t="str">
        <f t="shared" si="11"/>
        <v/>
      </c>
      <c r="K107" s="21" t="str">
        <f t="shared" si="12"/>
        <v/>
      </c>
      <c r="L107" s="21" t="str">
        <f t="shared" si="8"/>
        <v/>
      </c>
      <c r="O107" s="2"/>
    </row>
    <row r="108" spans="2:15" x14ac:dyDescent="0.25">
      <c r="B108" s="23">
        <f t="shared" si="14"/>
        <v>2099</v>
      </c>
      <c r="C108" s="2"/>
      <c r="E108" s="23">
        <f t="shared" si="15"/>
        <v>2099</v>
      </c>
      <c r="F108" s="2"/>
      <c r="G108" s="2"/>
      <c r="H108" s="20"/>
      <c r="I108" s="21" t="str">
        <f t="shared" si="10"/>
        <v/>
      </c>
      <c r="J108" s="17" t="str">
        <f t="shared" si="11"/>
        <v/>
      </c>
      <c r="K108" s="21" t="str">
        <f t="shared" si="12"/>
        <v/>
      </c>
      <c r="L108" s="21" t="str">
        <f t="shared" si="8"/>
        <v/>
      </c>
      <c r="O108" s="2"/>
    </row>
    <row r="109" spans="2:15" x14ac:dyDescent="0.25">
      <c r="B109" s="23">
        <f t="shared" si="14"/>
        <v>2100</v>
      </c>
      <c r="C109" s="2"/>
      <c r="E109" s="23">
        <f t="shared" si="15"/>
        <v>2100</v>
      </c>
      <c r="F109" s="2"/>
      <c r="G109" s="2"/>
      <c r="H109" s="20"/>
      <c r="I109" s="21" t="str">
        <f t="shared" si="10"/>
        <v/>
      </c>
      <c r="J109" s="17" t="str">
        <f t="shared" si="11"/>
        <v/>
      </c>
      <c r="K109" s="21" t="str">
        <f t="shared" si="12"/>
        <v/>
      </c>
      <c r="L109" s="21" t="str">
        <f t="shared" si="8"/>
        <v/>
      </c>
      <c r="O109" s="2"/>
    </row>
    <row r="110" spans="2:15" x14ac:dyDescent="0.25">
      <c r="B110" s="23">
        <f t="shared" si="14"/>
        <v>2101</v>
      </c>
      <c r="C110" s="2"/>
      <c r="E110" s="23">
        <f t="shared" si="15"/>
        <v>2101</v>
      </c>
      <c r="F110" s="2"/>
      <c r="G110" s="2"/>
      <c r="H110" s="20"/>
      <c r="I110" s="21" t="str">
        <f t="shared" si="10"/>
        <v/>
      </c>
      <c r="J110" s="17" t="str">
        <f t="shared" si="11"/>
        <v/>
      </c>
      <c r="K110" s="21" t="str">
        <f t="shared" si="12"/>
        <v/>
      </c>
      <c r="L110" s="21" t="str">
        <f t="shared" si="8"/>
        <v/>
      </c>
      <c r="O110" s="2"/>
    </row>
    <row r="111" spans="2:15" x14ac:dyDescent="0.25">
      <c r="B111" s="23">
        <f t="shared" si="14"/>
        <v>2102</v>
      </c>
      <c r="C111" s="2"/>
      <c r="E111" s="23">
        <f t="shared" si="15"/>
        <v>2102</v>
      </c>
      <c r="F111" s="2"/>
      <c r="G111" s="2"/>
      <c r="H111" s="20"/>
      <c r="I111" s="21" t="str">
        <f t="shared" si="10"/>
        <v/>
      </c>
      <c r="J111" s="17" t="str">
        <f t="shared" si="11"/>
        <v/>
      </c>
      <c r="K111" s="21" t="str">
        <f t="shared" si="12"/>
        <v/>
      </c>
      <c r="L111" s="21" t="str">
        <f t="shared" si="8"/>
        <v/>
      </c>
      <c r="O111" s="2"/>
    </row>
    <row r="112" spans="2:15" x14ac:dyDescent="0.25">
      <c r="B112" s="23">
        <f t="shared" si="14"/>
        <v>2103</v>
      </c>
      <c r="C112" s="2"/>
      <c r="E112" s="23">
        <f t="shared" si="15"/>
        <v>2103</v>
      </c>
      <c r="F112" s="2"/>
      <c r="G112" s="2"/>
      <c r="H112" s="20"/>
      <c r="I112" s="21" t="str">
        <f t="shared" si="10"/>
        <v/>
      </c>
      <c r="J112" s="17" t="str">
        <f t="shared" si="11"/>
        <v/>
      </c>
      <c r="K112" s="21" t="str">
        <f t="shared" si="12"/>
        <v/>
      </c>
      <c r="L112" s="21" t="str">
        <f t="shared" si="8"/>
        <v/>
      </c>
      <c r="O112" s="2"/>
    </row>
    <row r="113" spans="2:15" x14ac:dyDescent="0.25">
      <c r="B113" s="23">
        <f t="shared" si="14"/>
        <v>2104</v>
      </c>
      <c r="C113" s="2"/>
      <c r="E113" s="23">
        <f t="shared" si="15"/>
        <v>2104</v>
      </c>
      <c r="F113" s="2"/>
      <c r="G113" s="2"/>
      <c r="H113" s="20"/>
      <c r="I113" s="21" t="str">
        <f t="shared" si="10"/>
        <v/>
      </c>
      <c r="J113" s="17" t="str">
        <f t="shared" si="11"/>
        <v/>
      </c>
      <c r="K113" s="21" t="str">
        <f t="shared" si="12"/>
        <v/>
      </c>
      <c r="L113" s="21" t="str">
        <f t="shared" si="8"/>
        <v/>
      </c>
      <c r="O113" s="2"/>
    </row>
    <row r="114" spans="2:15" x14ac:dyDescent="0.25">
      <c r="B114" s="23">
        <f t="shared" si="14"/>
        <v>2105</v>
      </c>
      <c r="C114" s="2"/>
      <c r="E114" s="23">
        <f t="shared" si="15"/>
        <v>2105</v>
      </c>
      <c r="F114" s="2"/>
      <c r="G114" s="2"/>
      <c r="H114" s="20"/>
      <c r="I114" s="21" t="str">
        <f t="shared" si="10"/>
        <v/>
      </c>
      <c r="J114" s="17" t="str">
        <f t="shared" si="11"/>
        <v/>
      </c>
      <c r="K114" s="21" t="str">
        <f t="shared" si="12"/>
        <v/>
      </c>
      <c r="L114" s="21" t="str">
        <f t="shared" si="8"/>
        <v/>
      </c>
      <c r="O114" s="2"/>
    </row>
    <row r="115" spans="2:15" x14ac:dyDescent="0.25">
      <c r="B115" s="23">
        <f t="shared" si="14"/>
        <v>2106</v>
      </c>
      <c r="C115" s="2"/>
      <c r="E115" s="23">
        <f t="shared" si="15"/>
        <v>2106</v>
      </c>
      <c r="F115" s="2"/>
      <c r="G115" s="2"/>
      <c r="H115" s="20"/>
      <c r="I115" s="21" t="str">
        <f t="shared" si="10"/>
        <v/>
      </c>
      <c r="J115" s="17" t="str">
        <f t="shared" si="11"/>
        <v/>
      </c>
      <c r="K115" s="21" t="str">
        <f t="shared" si="12"/>
        <v/>
      </c>
      <c r="L115" s="21" t="str">
        <f t="shared" si="8"/>
        <v/>
      </c>
      <c r="O115" s="2"/>
    </row>
    <row r="116" spans="2:15" x14ac:dyDescent="0.25">
      <c r="B116" s="23">
        <f t="shared" si="14"/>
        <v>2107</v>
      </c>
      <c r="C116" s="2"/>
      <c r="E116" s="23">
        <f t="shared" si="15"/>
        <v>2107</v>
      </c>
      <c r="F116" s="2"/>
      <c r="G116" s="2"/>
      <c r="H116" s="20"/>
      <c r="I116" s="21" t="str">
        <f t="shared" si="10"/>
        <v/>
      </c>
      <c r="J116" s="17" t="str">
        <f t="shared" si="11"/>
        <v/>
      </c>
      <c r="K116" s="21" t="str">
        <f t="shared" si="12"/>
        <v/>
      </c>
      <c r="L116" s="21" t="str">
        <f t="shared" si="8"/>
        <v/>
      </c>
      <c r="O116" s="2"/>
    </row>
    <row r="117" spans="2:15" x14ac:dyDescent="0.25">
      <c r="B117" s="23">
        <f t="shared" si="14"/>
        <v>2108</v>
      </c>
      <c r="C117" s="2"/>
      <c r="E117" s="23">
        <f t="shared" si="15"/>
        <v>2108</v>
      </c>
      <c r="F117" s="2"/>
      <c r="G117" s="2"/>
      <c r="H117" s="20"/>
      <c r="I117" s="21" t="str">
        <f t="shared" si="10"/>
        <v/>
      </c>
      <c r="J117" s="17" t="str">
        <f t="shared" si="11"/>
        <v/>
      </c>
      <c r="K117" s="21" t="str">
        <f t="shared" si="12"/>
        <v/>
      </c>
      <c r="L117" s="21" t="str">
        <f t="shared" si="8"/>
        <v/>
      </c>
      <c r="O117" s="2"/>
    </row>
    <row r="118" spans="2:15" x14ac:dyDescent="0.25">
      <c r="B118" s="23">
        <f t="shared" si="14"/>
        <v>2109</v>
      </c>
      <c r="C118" s="2"/>
      <c r="E118" s="23">
        <f t="shared" si="15"/>
        <v>2109</v>
      </c>
      <c r="F118" s="2"/>
      <c r="G118" s="2"/>
      <c r="H118" s="20"/>
      <c r="I118" s="21" t="str">
        <f t="shared" si="10"/>
        <v/>
      </c>
      <c r="J118" s="17" t="str">
        <f t="shared" si="11"/>
        <v/>
      </c>
      <c r="K118" s="21" t="str">
        <f t="shared" si="12"/>
        <v/>
      </c>
      <c r="L118" s="21" t="str">
        <f t="shared" si="8"/>
        <v/>
      </c>
      <c r="O118" s="2"/>
    </row>
    <row r="119" spans="2:15" x14ac:dyDescent="0.25">
      <c r="B119" s="23">
        <f t="shared" si="14"/>
        <v>2110</v>
      </c>
      <c r="C119" s="2"/>
      <c r="E119" s="23">
        <f t="shared" si="15"/>
        <v>2110</v>
      </c>
      <c r="F119" s="2"/>
      <c r="G119" s="2"/>
      <c r="H119" s="20"/>
      <c r="I119" s="21" t="str">
        <f t="shared" si="10"/>
        <v/>
      </c>
      <c r="J119" s="17" t="str">
        <f t="shared" si="11"/>
        <v/>
      </c>
      <c r="K119" s="21" t="str">
        <f t="shared" si="12"/>
        <v/>
      </c>
      <c r="L119" s="21" t="str">
        <f t="shared" si="8"/>
        <v/>
      </c>
      <c r="O119" s="2"/>
    </row>
    <row r="120" spans="2:15" x14ac:dyDescent="0.25">
      <c r="B120" s="23">
        <f t="shared" si="14"/>
        <v>2111</v>
      </c>
      <c r="C120" s="2"/>
      <c r="E120" s="23">
        <f t="shared" si="15"/>
        <v>2111</v>
      </c>
      <c r="F120" s="2"/>
      <c r="G120" s="2"/>
      <c r="H120" s="20"/>
      <c r="I120" s="21" t="str">
        <f t="shared" si="10"/>
        <v/>
      </c>
      <c r="J120" s="17" t="str">
        <f t="shared" si="11"/>
        <v/>
      </c>
      <c r="K120" s="21" t="str">
        <f t="shared" si="12"/>
        <v/>
      </c>
      <c r="L120" s="21" t="str">
        <f t="shared" si="8"/>
        <v/>
      </c>
      <c r="O120" s="2"/>
    </row>
    <row r="121" spans="2:15" x14ac:dyDescent="0.25">
      <c r="B121" s="23">
        <f t="shared" si="14"/>
        <v>2112</v>
      </c>
      <c r="C121" s="2"/>
      <c r="E121" s="23">
        <f t="shared" si="15"/>
        <v>2112</v>
      </c>
      <c r="F121" s="2"/>
      <c r="G121" s="2"/>
      <c r="H121" s="20"/>
      <c r="I121" s="21" t="str">
        <f t="shared" si="10"/>
        <v/>
      </c>
      <c r="J121" s="17" t="str">
        <f t="shared" si="11"/>
        <v/>
      </c>
      <c r="K121" s="21" t="str">
        <f t="shared" si="12"/>
        <v/>
      </c>
      <c r="L121" s="21" t="str">
        <f t="shared" ref="L121:L144" si="16" xml:space="preserve"> IF($E121&gt;=$F$18,IF($E121&lt;=$F$19,IF(SUM($F121:$G121)/((1+$C$10)^($E121-$F$18))&lt;0,SUM($F121:$G121)/((1+$C$10)^($E121-$F$18)),""),""),"")</f>
        <v/>
      </c>
      <c r="O121" s="2"/>
    </row>
    <row r="122" spans="2:15" x14ac:dyDescent="0.25">
      <c r="B122" s="23">
        <f t="shared" si="14"/>
        <v>2113</v>
      </c>
      <c r="C122" s="2"/>
      <c r="E122" s="23">
        <f t="shared" si="15"/>
        <v>2113</v>
      </c>
      <c r="F122" s="2"/>
      <c r="G122" s="2"/>
      <c r="H122" s="20"/>
      <c r="I122" s="21" t="str">
        <f t="shared" si="10"/>
        <v/>
      </c>
      <c r="J122" s="17" t="str">
        <f t="shared" si="11"/>
        <v/>
      </c>
      <c r="K122" s="21" t="str">
        <f t="shared" si="12"/>
        <v/>
      </c>
      <c r="L122" s="21" t="str">
        <f t="shared" si="16"/>
        <v/>
      </c>
      <c r="O122" s="2"/>
    </row>
    <row r="123" spans="2:15" x14ac:dyDescent="0.25">
      <c r="B123" s="23">
        <f t="shared" si="14"/>
        <v>2114</v>
      </c>
      <c r="C123" s="2"/>
      <c r="E123" s="23">
        <f t="shared" si="15"/>
        <v>2114</v>
      </c>
      <c r="F123" s="2"/>
      <c r="G123" s="2"/>
      <c r="H123" s="20"/>
      <c r="I123" s="21" t="str">
        <f t="shared" si="10"/>
        <v/>
      </c>
      <c r="J123" s="17" t="str">
        <f t="shared" si="11"/>
        <v/>
      </c>
      <c r="K123" s="21" t="str">
        <f t="shared" si="12"/>
        <v/>
      </c>
      <c r="L123" s="21" t="str">
        <f t="shared" si="16"/>
        <v/>
      </c>
      <c r="O123" s="2"/>
    </row>
    <row r="124" spans="2:15" x14ac:dyDescent="0.25">
      <c r="B124" s="23">
        <f t="shared" si="14"/>
        <v>2115</v>
      </c>
      <c r="C124" s="2"/>
      <c r="E124" s="23">
        <f t="shared" si="15"/>
        <v>2115</v>
      </c>
      <c r="F124" s="2"/>
      <c r="G124" s="2"/>
      <c r="H124" s="20"/>
      <c r="I124" s="21" t="str">
        <f t="shared" si="10"/>
        <v/>
      </c>
      <c r="J124" s="17" t="str">
        <f t="shared" si="11"/>
        <v/>
      </c>
      <c r="K124" s="21" t="str">
        <f t="shared" si="12"/>
        <v/>
      </c>
      <c r="L124" s="21" t="str">
        <f t="shared" si="16"/>
        <v/>
      </c>
      <c r="O124" s="2"/>
    </row>
    <row r="125" spans="2:15" x14ac:dyDescent="0.25">
      <c r="B125" s="23">
        <f t="shared" si="14"/>
        <v>2116</v>
      </c>
      <c r="C125" s="2"/>
      <c r="E125" s="23">
        <f t="shared" si="15"/>
        <v>2116</v>
      </c>
      <c r="F125" s="2"/>
      <c r="G125" s="2"/>
      <c r="I125" s="21" t="str">
        <f t="shared" si="10"/>
        <v/>
      </c>
      <c r="J125" s="17" t="str">
        <f t="shared" si="11"/>
        <v/>
      </c>
      <c r="K125" s="21" t="str">
        <f t="shared" si="12"/>
        <v/>
      </c>
      <c r="L125" s="21" t="str">
        <f t="shared" si="16"/>
        <v/>
      </c>
      <c r="O125" s="2"/>
    </row>
    <row r="126" spans="2:15" x14ac:dyDescent="0.25">
      <c r="B126" s="23">
        <f t="shared" si="14"/>
        <v>2117</v>
      </c>
      <c r="C126" s="2"/>
      <c r="E126" s="23">
        <f t="shared" si="15"/>
        <v>2117</v>
      </c>
      <c r="F126" s="2"/>
      <c r="G126" s="2"/>
      <c r="I126" s="21" t="str">
        <f t="shared" si="10"/>
        <v/>
      </c>
      <c r="J126" s="17" t="str">
        <f t="shared" si="11"/>
        <v/>
      </c>
      <c r="K126" s="21" t="str">
        <f t="shared" si="12"/>
        <v/>
      </c>
      <c r="L126" s="21" t="str">
        <f t="shared" si="16"/>
        <v/>
      </c>
      <c r="O126" s="2"/>
    </row>
    <row r="127" spans="2:15" x14ac:dyDescent="0.25">
      <c r="B127" s="23">
        <f t="shared" si="14"/>
        <v>2118</v>
      </c>
      <c r="C127" s="2"/>
      <c r="E127" s="23">
        <f t="shared" si="15"/>
        <v>2118</v>
      </c>
      <c r="F127" s="2"/>
      <c r="G127" s="2"/>
      <c r="I127" s="21" t="str">
        <f t="shared" si="10"/>
        <v/>
      </c>
      <c r="J127" s="17" t="str">
        <f t="shared" si="11"/>
        <v/>
      </c>
      <c r="K127" s="21" t="str">
        <f t="shared" si="12"/>
        <v/>
      </c>
      <c r="L127" s="21" t="str">
        <f t="shared" si="16"/>
        <v/>
      </c>
      <c r="O127" s="2"/>
    </row>
    <row r="128" spans="2:15" x14ac:dyDescent="0.25">
      <c r="B128" s="23">
        <f t="shared" si="14"/>
        <v>2119</v>
      </c>
      <c r="C128" s="2"/>
      <c r="E128" s="23">
        <f t="shared" si="15"/>
        <v>2119</v>
      </c>
      <c r="F128" s="2"/>
      <c r="G128" s="2"/>
      <c r="I128" s="21" t="str">
        <f t="shared" si="10"/>
        <v/>
      </c>
      <c r="J128" s="17" t="str">
        <f t="shared" si="11"/>
        <v/>
      </c>
      <c r="K128" s="21" t="str">
        <f t="shared" si="12"/>
        <v/>
      </c>
      <c r="L128" s="21" t="str">
        <f t="shared" si="16"/>
        <v/>
      </c>
      <c r="O128" s="2"/>
    </row>
    <row r="129" spans="2:15" x14ac:dyDescent="0.25">
      <c r="B129" s="23">
        <f t="shared" si="14"/>
        <v>2120</v>
      </c>
      <c r="C129" s="2"/>
      <c r="E129" s="23">
        <f t="shared" si="15"/>
        <v>2120</v>
      </c>
      <c r="F129" s="2"/>
      <c r="G129" s="2"/>
      <c r="I129" s="21" t="str">
        <f t="shared" si="10"/>
        <v/>
      </c>
      <c r="J129" s="17" t="str">
        <f t="shared" si="11"/>
        <v/>
      </c>
      <c r="K129" s="21" t="str">
        <f t="shared" si="12"/>
        <v/>
      </c>
      <c r="L129" s="21" t="str">
        <f t="shared" si="16"/>
        <v/>
      </c>
      <c r="O129" s="2"/>
    </row>
    <row r="130" spans="2:15" x14ac:dyDescent="0.25">
      <c r="B130" s="23">
        <f t="shared" si="14"/>
        <v>2121</v>
      </c>
      <c r="C130" s="2"/>
      <c r="E130" s="23">
        <f t="shared" si="15"/>
        <v>2121</v>
      </c>
      <c r="F130" s="2"/>
      <c r="G130" s="2"/>
      <c r="I130" s="21" t="str">
        <f t="shared" si="10"/>
        <v/>
      </c>
      <c r="J130" s="17" t="str">
        <f t="shared" si="11"/>
        <v/>
      </c>
      <c r="K130" s="21" t="str">
        <f t="shared" si="12"/>
        <v/>
      </c>
      <c r="L130" s="21" t="str">
        <f t="shared" si="16"/>
        <v/>
      </c>
      <c r="O130" s="2"/>
    </row>
    <row r="131" spans="2:15" x14ac:dyDescent="0.25">
      <c r="B131" s="23">
        <f t="shared" si="14"/>
        <v>2122</v>
      </c>
      <c r="C131" s="2"/>
      <c r="E131" s="23">
        <f t="shared" si="15"/>
        <v>2122</v>
      </c>
      <c r="F131" s="2"/>
      <c r="G131" s="2"/>
      <c r="I131" s="21" t="str">
        <f t="shared" si="10"/>
        <v/>
      </c>
      <c r="J131" s="17" t="str">
        <f t="shared" si="11"/>
        <v/>
      </c>
      <c r="K131" s="21" t="str">
        <f t="shared" si="12"/>
        <v/>
      </c>
      <c r="L131" s="21" t="str">
        <f t="shared" si="16"/>
        <v/>
      </c>
      <c r="O131" s="2"/>
    </row>
    <row r="132" spans="2:15" x14ac:dyDescent="0.25">
      <c r="B132" s="23">
        <f t="shared" si="14"/>
        <v>2123</v>
      </c>
      <c r="C132" s="2"/>
      <c r="E132" s="23">
        <f t="shared" si="15"/>
        <v>2123</v>
      </c>
      <c r="F132" s="2"/>
      <c r="G132" s="2"/>
      <c r="I132" s="21" t="str">
        <f t="shared" si="10"/>
        <v/>
      </c>
      <c r="J132" s="17" t="str">
        <f t="shared" si="11"/>
        <v/>
      </c>
      <c r="K132" s="21" t="str">
        <f t="shared" si="12"/>
        <v/>
      </c>
      <c r="L132" s="21" t="str">
        <f t="shared" si="16"/>
        <v/>
      </c>
      <c r="O132" s="2"/>
    </row>
    <row r="133" spans="2:15" x14ac:dyDescent="0.25">
      <c r="B133" s="23">
        <f t="shared" si="14"/>
        <v>2124</v>
      </c>
      <c r="C133" s="2"/>
      <c r="E133" s="23">
        <f t="shared" si="15"/>
        <v>2124</v>
      </c>
      <c r="F133" s="2"/>
      <c r="G133" s="2"/>
      <c r="I133" s="21" t="str">
        <f t="shared" si="10"/>
        <v/>
      </c>
      <c r="J133" s="17" t="str">
        <f t="shared" si="11"/>
        <v/>
      </c>
      <c r="K133" s="21" t="str">
        <f t="shared" si="12"/>
        <v/>
      </c>
      <c r="L133" s="21" t="str">
        <f t="shared" si="16"/>
        <v/>
      </c>
      <c r="O133" s="2"/>
    </row>
    <row r="134" spans="2:15" x14ac:dyDescent="0.25">
      <c r="B134" s="23">
        <f t="shared" si="14"/>
        <v>2125</v>
      </c>
      <c r="C134" s="2"/>
      <c r="E134" s="23">
        <f t="shared" si="15"/>
        <v>2125</v>
      </c>
      <c r="F134" s="2"/>
      <c r="G134" s="2"/>
      <c r="I134" s="21" t="str">
        <f t="shared" si="10"/>
        <v/>
      </c>
      <c r="J134" s="17" t="str">
        <f t="shared" si="11"/>
        <v/>
      </c>
      <c r="K134" s="21" t="str">
        <f t="shared" si="12"/>
        <v/>
      </c>
      <c r="L134" s="21" t="str">
        <f t="shared" si="16"/>
        <v/>
      </c>
      <c r="O134" s="2"/>
    </row>
    <row r="135" spans="2:15" x14ac:dyDescent="0.25">
      <c r="B135" s="23">
        <f t="shared" si="14"/>
        <v>2126</v>
      </c>
      <c r="C135" s="2"/>
      <c r="E135" s="23">
        <f t="shared" si="15"/>
        <v>2126</v>
      </c>
      <c r="F135" s="2"/>
      <c r="G135" s="2"/>
      <c r="I135" s="21" t="str">
        <f t="shared" si="10"/>
        <v/>
      </c>
      <c r="J135" s="17" t="str">
        <f t="shared" si="11"/>
        <v/>
      </c>
      <c r="K135" s="21" t="str">
        <f t="shared" si="12"/>
        <v/>
      </c>
      <c r="L135" s="21" t="str">
        <f t="shared" si="16"/>
        <v/>
      </c>
      <c r="O135" s="2"/>
    </row>
    <row r="136" spans="2:15" x14ac:dyDescent="0.25">
      <c r="B136" s="23">
        <f t="shared" si="14"/>
        <v>2127</v>
      </c>
      <c r="C136" s="2"/>
      <c r="E136" s="23">
        <f t="shared" si="15"/>
        <v>2127</v>
      </c>
      <c r="F136" s="2"/>
      <c r="G136" s="2"/>
      <c r="I136" s="21" t="str">
        <f t="shared" si="10"/>
        <v/>
      </c>
      <c r="J136" s="17" t="str">
        <f t="shared" si="11"/>
        <v/>
      </c>
      <c r="K136" s="21" t="str">
        <f t="shared" si="12"/>
        <v/>
      </c>
      <c r="L136" s="21" t="str">
        <f t="shared" si="16"/>
        <v/>
      </c>
      <c r="O136" s="2"/>
    </row>
    <row r="137" spans="2:15" x14ac:dyDescent="0.25">
      <c r="B137" s="23">
        <f t="shared" si="14"/>
        <v>2128</v>
      </c>
      <c r="C137" s="2"/>
      <c r="E137" s="23">
        <f t="shared" si="15"/>
        <v>2128</v>
      </c>
      <c r="F137" s="2"/>
      <c r="G137" s="2"/>
      <c r="I137" s="21" t="str">
        <f t="shared" si="10"/>
        <v/>
      </c>
      <c r="J137" s="17" t="str">
        <f t="shared" si="11"/>
        <v/>
      </c>
      <c r="K137" s="21" t="str">
        <f t="shared" si="12"/>
        <v/>
      </c>
      <c r="L137" s="21" t="str">
        <f t="shared" si="16"/>
        <v/>
      </c>
      <c r="O137" s="2"/>
    </row>
    <row r="138" spans="2:15" x14ac:dyDescent="0.25">
      <c r="B138" s="23">
        <f t="shared" si="14"/>
        <v>2129</v>
      </c>
      <c r="C138" s="2"/>
      <c r="E138" s="23">
        <f t="shared" si="15"/>
        <v>2129</v>
      </c>
      <c r="F138" s="2"/>
      <c r="G138" s="2"/>
      <c r="I138" s="21" t="str">
        <f t="shared" si="10"/>
        <v/>
      </c>
      <c r="J138" s="17" t="str">
        <f t="shared" si="11"/>
        <v/>
      </c>
      <c r="K138" s="21" t="str">
        <f t="shared" si="12"/>
        <v/>
      </c>
      <c r="L138" s="21" t="str">
        <f t="shared" si="16"/>
        <v/>
      </c>
      <c r="O138" s="2"/>
    </row>
    <row r="139" spans="2:15" x14ac:dyDescent="0.25">
      <c r="B139" s="23">
        <f t="shared" si="14"/>
        <v>2130</v>
      </c>
      <c r="C139" s="2"/>
      <c r="E139" s="23">
        <f t="shared" si="15"/>
        <v>2130</v>
      </c>
      <c r="F139" s="2"/>
      <c r="G139" s="2"/>
      <c r="I139" s="21" t="str">
        <f t="shared" si="10"/>
        <v/>
      </c>
      <c r="J139" s="17" t="str">
        <f t="shared" si="11"/>
        <v/>
      </c>
      <c r="K139" s="21" t="str">
        <f t="shared" si="12"/>
        <v/>
      </c>
      <c r="L139" s="21" t="str">
        <f t="shared" si="16"/>
        <v/>
      </c>
      <c r="O139" s="2"/>
    </row>
    <row r="140" spans="2:15" x14ac:dyDescent="0.25">
      <c r="B140" s="23">
        <f t="shared" si="14"/>
        <v>2131</v>
      </c>
      <c r="C140" s="2"/>
      <c r="E140" s="23">
        <f t="shared" si="15"/>
        <v>2131</v>
      </c>
      <c r="F140" s="2"/>
      <c r="G140" s="2"/>
      <c r="I140" s="21" t="str">
        <f t="shared" si="10"/>
        <v/>
      </c>
      <c r="J140" s="17" t="str">
        <f t="shared" si="11"/>
        <v/>
      </c>
      <c r="K140" s="21" t="str">
        <f t="shared" si="12"/>
        <v/>
      </c>
      <c r="L140" s="21" t="str">
        <f t="shared" si="16"/>
        <v/>
      </c>
      <c r="O140" s="2"/>
    </row>
    <row r="141" spans="2:15" x14ac:dyDescent="0.25">
      <c r="B141" s="23">
        <f t="shared" si="14"/>
        <v>2132</v>
      </c>
      <c r="C141" s="2"/>
      <c r="E141" s="23">
        <f t="shared" si="15"/>
        <v>2132</v>
      </c>
      <c r="F141" s="2"/>
      <c r="G141" s="2"/>
      <c r="I141" s="21" t="str">
        <f t="shared" si="10"/>
        <v/>
      </c>
      <c r="J141" s="17" t="str">
        <f t="shared" si="11"/>
        <v/>
      </c>
      <c r="K141" s="21" t="str">
        <f t="shared" si="12"/>
        <v/>
      </c>
      <c r="L141" s="21" t="str">
        <f t="shared" si="16"/>
        <v/>
      </c>
      <c r="O141" s="2"/>
    </row>
    <row r="142" spans="2:15" x14ac:dyDescent="0.25">
      <c r="B142" s="23">
        <f t="shared" si="14"/>
        <v>2133</v>
      </c>
      <c r="C142" s="2"/>
      <c r="E142" s="23">
        <f t="shared" si="15"/>
        <v>2133</v>
      </c>
      <c r="F142" s="2"/>
      <c r="G142" s="2"/>
      <c r="I142" s="21" t="str">
        <f t="shared" si="10"/>
        <v/>
      </c>
      <c r="J142" s="17" t="str">
        <f t="shared" si="11"/>
        <v/>
      </c>
      <c r="K142" s="21" t="str">
        <f t="shared" si="12"/>
        <v/>
      </c>
      <c r="L142" s="21" t="str">
        <f t="shared" si="16"/>
        <v/>
      </c>
      <c r="O142" s="2"/>
    </row>
    <row r="143" spans="2:15" x14ac:dyDescent="0.25">
      <c r="B143" s="23">
        <f t="shared" si="14"/>
        <v>2134</v>
      </c>
      <c r="C143" s="2"/>
      <c r="E143" s="23">
        <f t="shared" si="15"/>
        <v>2134</v>
      </c>
      <c r="F143" s="2"/>
      <c r="G143" s="2"/>
      <c r="I143" s="21" t="str">
        <f t="shared" si="10"/>
        <v/>
      </c>
      <c r="J143" s="17" t="str">
        <f t="shared" si="11"/>
        <v/>
      </c>
      <c r="K143" s="21" t="str">
        <f t="shared" si="12"/>
        <v/>
      </c>
      <c r="L143" s="21" t="str">
        <f t="shared" si="16"/>
        <v/>
      </c>
      <c r="O143" s="2"/>
    </row>
    <row r="144" spans="2:15" x14ac:dyDescent="0.25">
      <c r="B144" s="23">
        <f t="shared" si="14"/>
        <v>2135</v>
      </c>
      <c r="C144" s="2"/>
      <c r="E144" s="23">
        <f t="shared" si="15"/>
        <v>2135</v>
      </c>
      <c r="F144" s="2"/>
      <c r="G144" s="2"/>
      <c r="I144" s="21" t="str">
        <f t="shared" si="10"/>
        <v/>
      </c>
      <c r="J144" s="17" t="str">
        <f t="shared" si="11"/>
        <v/>
      </c>
      <c r="K144" s="21" t="str">
        <f t="shared" si="12"/>
        <v/>
      </c>
      <c r="L144" s="21" t="str">
        <f t="shared" si="16"/>
        <v/>
      </c>
      <c r="O144" s="2"/>
    </row>
    <row r="145" spans="9:12" x14ac:dyDescent="0.25">
      <c r="I145" s="21"/>
      <c r="J145" s="21"/>
      <c r="K145" s="21"/>
      <c r="L145" s="21"/>
    </row>
    <row r="146" spans="9:12" x14ac:dyDescent="0.25">
      <c r="I146" s="21"/>
      <c r="J146" s="21"/>
      <c r="K146" s="21"/>
      <c r="L146" s="21"/>
    </row>
  </sheetData>
  <sheetProtection selectLockedCells="1"/>
  <conditionalFormatting sqref="C21 C25:C144 F25:G144">
    <cfRule type="cellIs" dxfId="13" priority="3" stopIfTrue="1" operator="greaterThan">
      <formula>0</formula>
    </cfRule>
  </conditionalFormatting>
  <conditionalFormatting sqref="O89:O144">
    <cfRule type="cellIs" dxfId="12" priority="2" stopIfTrue="1" operator="greaterThan">
      <formula>0</formula>
    </cfRule>
  </conditionalFormatting>
  <conditionalFormatting sqref="O25:O88">
    <cfRule type="cellIs" dxfId="11" priority="1" stopIfTrue="1" operator="greaterThan">
      <formula>0</formula>
    </cfRule>
  </conditionalFormatting>
  <dataValidations count="4"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decimal" errorStyle="warning" operator="lessThan" allowBlank="1" showErrorMessage="1" errorTitle="Fejlindtastning" error="En betaling skal indtastes som negativ" sqref="C21 C25:C144 F25:G144 O25:O144">
      <formula1>0</formula1>
    </dataValidation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6"/>
  <sheetViews>
    <sheetView zoomScale="70" zoomScaleNormal="70" workbookViewId="0">
      <selection activeCell="O25" sqref="O25"/>
    </sheetView>
  </sheetViews>
  <sheetFormatPr defaultRowHeight="15" x14ac:dyDescent="0.25"/>
  <cols>
    <col min="1" max="1" width="9.140625" style="4"/>
    <col min="2" max="2" width="70.7109375" style="4" customWidth="1"/>
    <col min="3" max="3" width="25" style="4" customWidth="1"/>
    <col min="4" max="4" width="8.140625" style="4" customWidth="1"/>
    <col min="5" max="5" width="43.5703125" style="4" customWidth="1"/>
    <col min="6" max="6" width="29" style="4" customWidth="1"/>
    <col min="7" max="7" width="26" style="4" customWidth="1"/>
    <col min="8" max="8" width="19.85546875" style="4" hidden="1" customWidth="1"/>
    <col min="9" max="9" width="43.28515625" style="4" hidden="1" customWidth="1"/>
    <col min="10" max="10" width="45.28515625" style="4" hidden="1" customWidth="1"/>
    <col min="11" max="11" width="54.28515625" style="4" hidden="1" customWidth="1"/>
    <col min="12" max="12" width="43.42578125" style="4" hidden="1" customWidth="1"/>
    <col min="13" max="14" width="0" style="4" hidden="1" customWidth="1"/>
    <col min="15" max="15" width="28.7109375" style="4" customWidth="1"/>
    <col min="16" max="16384" width="9.140625" style="4"/>
  </cols>
  <sheetData>
    <row r="2" spans="1:15" x14ac:dyDescent="0.25">
      <c r="B2" s="5" t="s">
        <v>3</v>
      </c>
      <c r="C2" s="6"/>
      <c r="D2" s="6"/>
      <c r="E2" s="6"/>
      <c r="F2" s="6"/>
      <c r="G2" s="7"/>
      <c r="O2" s="7"/>
    </row>
    <row r="3" spans="1:15" x14ac:dyDescent="0.25">
      <c r="B3" s="6" t="s">
        <v>15</v>
      </c>
      <c r="C3" s="6"/>
      <c r="D3" s="6"/>
      <c r="E3" s="6"/>
      <c r="F3" s="6"/>
      <c r="G3" s="6"/>
      <c r="O3" s="6"/>
    </row>
    <row r="4" spans="1:15" x14ac:dyDescent="0.25">
      <c r="B4" s="6" t="s">
        <v>16</v>
      </c>
      <c r="C4" s="6"/>
      <c r="D4" s="6"/>
      <c r="E4" s="6"/>
      <c r="F4" s="6"/>
      <c r="G4" s="6"/>
      <c r="O4" s="6"/>
    </row>
    <row r="5" spans="1:15" x14ac:dyDescent="0.25">
      <c r="A5" s="8"/>
      <c r="B5" s="6" t="s">
        <v>17</v>
      </c>
      <c r="C5" s="6"/>
      <c r="D5" s="6"/>
      <c r="E5" s="6"/>
      <c r="F5" s="6"/>
      <c r="G5" s="6"/>
      <c r="O5" s="6"/>
    </row>
    <row r="6" spans="1:15" x14ac:dyDescent="0.25">
      <c r="A6" s="8"/>
      <c r="B6" s="6"/>
      <c r="C6" s="6"/>
      <c r="D6" s="6"/>
      <c r="E6" s="6"/>
      <c r="F6" s="6"/>
      <c r="G6" s="6"/>
      <c r="O6" s="6"/>
    </row>
    <row r="7" spans="1:15" x14ac:dyDescent="0.25">
      <c r="A7" s="8"/>
    </row>
    <row r="8" spans="1:15" ht="18.75" x14ac:dyDescent="0.3">
      <c r="A8" s="8"/>
      <c r="B8" s="9" t="s">
        <v>1</v>
      </c>
      <c r="C8" s="8"/>
      <c r="D8" s="8"/>
      <c r="E8" s="10" t="s">
        <v>2</v>
      </c>
      <c r="F8" s="11"/>
      <c r="G8" s="12"/>
      <c r="H8" s="13"/>
    </row>
    <row r="9" spans="1:15" ht="15.75" thickBot="1" x14ac:dyDescent="0.3">
      <c r="F9" s="14"/>
    </row>
    <row r="10" spans="1:15" ht="33" customHeight="1" thickBot="1" x14ac:dyDescent="0.3">
      <c r="B10" s="15" t="s">
        <v>5</v>
      </c>
      <c r="C10" s="1">
        <v>3.5000000000000003E-2</v>
      </c>
      <c r="E10" s="25" t="s">
        <v>10</v>
      </c>
      <c r="F10" s="24">
        <f>IF(SUM($C$21:$C$144)&lt;0,($M$24*SUM($K$25:$K$144)/(1-(1+$M$24)^(-($C$19-$C$18+1)))),"")</f>
        <v>-562961.32325685292</v>
      </c>
    </row>
    <row r="11" spans="1:15" ht="35.25" customHeight="1" thickBot="1" x14ac:dyDescent="0.3">
      <c r="E11" s="25" t="s">
        <v>11</v>
      </c>
      <c r="F11" s="24">
        <f>IF(SUM($F$25:$G$144)&lt;0,($C$10*SUM($L$25:$L$144)/(1-(1+$C$10)^(-($F$19-$F$18+1)))),"")</f>
        <v>-259702.37339983336</v>
      </c>
    </row>
    <row r="13" spans="1:15" x14ac:dyDescent="0.25">
      <c r="E13" s="13" t="s">
        <v>4</v>
      </c>
      <c r="F13" s="13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5" ht="18.75" x14ac:dyDescent="0.3">
      <c r="B16" s="9" t="s">
        <v>0</v>
      </c>
      <c r="E16" s="9" t="s">
        <v>12</v>
      </c>
      <c r="J16" s="16"/>
    </row>
    <row r="17" spans="2:15" ht="15.75" thickBot="1" x14ac:dyDescent="0.3">
      <c r="J17" s="16"/>
    </row>
    <row r="18" spans="2:15" ht="15.75" thickBot="1" x14ac:dyDescent="0.3">
      <c r="B18" s="15" t="s">
        <v>6</v>
      </c>
      <c r="C18" s="3">
        <v>2016</v>
      </c>
      <c r="E18" s="15" t="s">
        <v>6</v>
      </c>
      <c r="F18" s="3">
        <v>2016</v>
      </c>
      <c r="J18" s="16"/>
      <c r="L18" s="17" t="str">
        <f xml:space="preserve"> IF($E18&gt;=$F$18,IF($E18&lt;=$F$19,SUM($F18:$G18),""),"")</f>
        <v/>
      </c>
    </row>
    <row r="19" spans="2:15" ht="15.75" thickBot="1" x14ac:dyDescent="0.3">
      <c r="B19" s="15" t="s">
        <v>7</v>
      </c>
      <c r="C19" s="3">
        <v>2090</v>
      </c>
      <c r="D19" s="14"/>
      <c r="E19" s="15" t="s">
        <v>7</v>
      </c>
      <c r="F19" s="3">
        <v>2090</v>
      </c>
      <c r="I19" s="16"/>
      <c r="J19" s="16"/>
      <c r="L19" s="17" t="str">
        <f xml:space="preserve"> IF($E19&gt;=$F$18,IF($E19&lt;=$F$19,SUM($F19:$G19),""),"")</f>
        <v/>
      </c>
    </row>
    <row r="20" spans="2:15" ht="15.75" thickBot="1" x14ac:dyDescent="0.3">
      <c r="B20" s="8"/>
      <c r="D20" s="14"/>
      <c r="E20" s="8"/>
      <c r="F20" s="8"/>
      <c r="I20" s="16"/>
      <c r="J20" s="16"/>
    </row>
    <row r="21" spans="2:15" ht="15.75" thickBot="1" x14ac:dyDescent="0.3">
      <c r="B21" s="15" t="s">
        <v>20</v>
      </c>
      <c r="C21" s="2">
        <v>-12400000</v>
      </c>
      <c r="D21" s="14"/>
      <c r="E21" s="8"/>
      <c r="F21" s="8"/>
      <c r="I21" s="16"/>
      <c r="J21" s="16"/>
    </row>
    <row r="22" spans="2:15" x14ac:dyDescent="0.25">
      <c r="B22" s="8"/>
      <c r="D22" s="14"/>
      <c r="E22" s="8"/>
      <c r="F22" s="8"/>
      <c r="I22" s="16"/>
      <c r="J22" s="16"/>
    </row>
    <row r="23" spans="2:15" ht="15.75" thickBot="1" x14ac:dyDescent="0.3"/>
    <row r="24" spans="2:15" ht="47.25" customHeight="1" thickBot="1" x14ac:dyDescent="0.3">
      <c r="B24" s="15" t="s">
        <v>18</v>
      </c>
      <c r="C24" s="18" t="s">
        <v>22</v>
      </c>
      <c r="D24" s="26"/>
      <c r="E24" s="25" t="s">
        <v>19</v>
      </c>
      <c r="F24" s="18" t="s">
        <v>23</v>
      </c>
      <c r="G24" s="18" t="s">
        <v>24</v>
      </c>
      <c r="I24" s="4" t="s">
        <v>14</v>
      </c>
      <c r="J24" s="4" t="s">
        <v>13</v>
      </c>
      <c r="K24" s="19" t="s">
        <v>8</v>
      </c>
      <c r="L24" s="19" t="s">
        <v>9</v>
      </c>
      <c r="M24" s="27">
        <v>3.5000000000000003E-2</v>
      </c>
      <c r="N24" s="4" t="s">
        <v>21</v>
      </c>
      <c r="O24" s="18" t="s">
        <v>25</v>
      </c>
    </row>
    <row r="25" spans="2:15" x14ac:dyDescent="0.25">
      <c r="B25" s="22">
        <v>2016</v>
      </c>
      <c r="C25" s="2">
        <v>-62000</v>
      </c>
      <c r="E25" s="22">
        <v>2016</v>
      </c>
      <c r="F25" s="2">
        <v>-349908.11056350154</v>
      </c>
      <c r="G25" s="2">
        <v>-22365</v>
      </c>
      <c r="H25" s="20"/>
      <c r="I25" s="21">
        <f xml:space="preserve"> IF($B25=$C$18,$C$21,"")</f>
        <v>-12400000</v>
      </c>
      <c r="J25" s="17">
        <f xml:space="preserve"> IF($B25&gt;=$C$18,IF($B25&lt;=$C$19,$C25,""),"")</f>
        <v>-62000</v>
      </c>
      <c r="K25" s="21">
        <f xml:space="preserve"> IF(SUM($I25:$J25)/((1+$C$10)^($B25-$C$18))&lt;0,SUM($I25:$J25)/((1+$C$10)^($B25-$C$18)),"")</f>
        <v>-12462000</v>
      </c>
      <c r="L25" s="21">
        <f t="shared" ref="L25:L56" si="0" xml:space="preserve"> IF($E25&gt;=$F$18,IF($E25&lt;=$F$19,IF(SUM($F25:$G25)/((1+$C$10)^($E25-$F$18))&lt;0,SUM($F25:$G25)/((1+$C$10)^($E25-$F$18)),""),""),"")</f>
        <v>-372273.11056350154</v>
      </c>
      <c r="O25" s="2">
        <f>SUM(F25:G25)</f>
        <v>-372273.11056350154</v>
      </c>
    </row>
    <row r="26" spans="2:15" x14ac:dyDescent="0.25">
      <c r="B26" s="23">
        <f>B25+1</f>
        <v>2017</v>
      </c>
      <c r="C26" s="2">
        <v>-62929.999999999993</v>
      </c>
      <c r="E26" s="23">
        <f t="shared" ref="E26:E89" si="1">E25+1</f>
        <v>2017</v>
      </c>
      <c r="F26" s="2">
        <v>-349908.11056350154</v>
      </c>
      <c r="G26" s="2">
        <v>-22700.474999999999</v>
      </c>
      <c r="H26" s="20"/>
      <c r="I26" s="21" t="str">
        <f t="shared" ref="I26:I89" si="2" xml:space="preserve"> IF($B26=$C$18,$C$21,"")</f>
        <v/>
      </c>
      <c r="J26" s="17">
        <f t="shared" ref="J26:J89" si="3" xml:space="preserve"> IF($B26&gt;=$C$18,IF($B26&lt;=$C$19,$C26,""),"")</f>
        <v>-62929.999999999993</v>
      </c>
      <c r="K26" s="21">
        <f t="shared" ref="K26:K89" si="4" xml:space="preserve"> IF(SUM($I26:$J26)/((1+$C$10)^($B26-$C$18))&lt;0,SUM($I26:$J26)/((1+$C$10)^($B26-$C$18)),"")</f>
        <v>-60801.932367149755</v>
      </c>
      <c r="L26" s="21">
        <f t="shared" si="0"/>
        <v>-360008.29523043626</v>
      </c>
      <c r="O26" s="2">
        <f t="shared" ref="O26:O88" si="5">SUM(F26:G26)</f>
        <v>-372608.58556350152</v>
      </c>
    </row>
    <row r="27" spans="2:15" x14ac:dyDescent="0.25">
      <c r="B27" s="23">
        <f t="shared" ref="B27:B90" si="6">B26+1</f>
        <v>2018</v>
      </c>
      <c r="C27" s="2">
        <v>-63873.94999999999</v>
      </c>
      <c r="E27" s="23">
        <f t="shared" si="1"/>
        <v>2018</v>
      </c>
      <c r="F27" s="2">
        <v>-349908.11056350154</v>
      </c>
      <c r="G27" s="2">
        <v>-23040.982124999995</v>
      </c>
      <c r="H27" s="20"/>
      <c r="I27" s="21" t="str">
        <f t="shared" si="2"/>
        <v/>
      </c>
      <c r="J27" s="17">
        <f t="shared" si="3"/>
        <v>-63873.94999999999</v>
      </c>
      <c r="K27" s="21">
        <f t="shared" si="4"/>
        <v>-59627.015799668603</v>
      </c>
      <c r="L27" s="21">
        <f t="shared" si="0"/>
        <v>-348151.9687166576</v>
      </c>
      <c r="O27" s="2">
        <f t="shared" si="5"/>
        <v>-372949.09268850152</v>
      </c>
    </row>
    <row r="28" spans="2:15" x14ac:dyDescent="0.25">
      <c r="B28" s="23">
        <f t="shared" si="6"/>
        <v>2019</v>
      </c>
      <c r="C28" s="2">
        <v>-64832.059249999984</v>
      </c>
      <c r="E28" s="23">
        <f t="shared" si="1"/>
        <v>2019</v>
      </c>
      <c r="F28" s="2">
        <v>-349908.11056350154</v>
      </c>
      <c r="G28" s="2">
        <v>-23386.596856874992</v>
      </c>
      <c r="H28" s="20"/>
      <c r="I28" s="21" t="str">
        <f t="shared" si="2"/>
        <v/>
      </c>
      <c r="J28" s="17">
        <f t="shared" si="3"/>
        <v>-64832.059249999984</v>
      </c>
      <c r="K28" s="21">
        <f t="shared" si="4"/>
        <v>-58474.802933974526</v>
      </c>
      <c r="L28" s="21">
        <f t="shared" si="0"/>
        <v>-336690.43842228723</v>
      </c>
      <c r="O28" s="2">
        <f t="shared" si="5"/>
        <v>-373294.70742037654</v>
      </c>
    </row>
    <row r="29" spans="2:15" x14ac:dyDescent="0.25">
      <c r="B29" s="23">
        <f t="shared" si="6"/>
        <v>2020</v>
      </c>
      <c r="C29" s="2">
        <v>-65804.540138749973</v>
      </c>
      <c r="E29" s="23">
        <f t="shared" si="1"/>
        <v>2020</v>
      </c>
      <c r="F29" s="2">
        <v>-349908.11056350154</v>
      </c>
      <c r="G29" s="2">
        <v>-23737.395809728114</v>
      </c>
      <c r="H29" s="20"/>
      <c r="I29" s="21" t="str">
        <f t="shared" si="2"/>
        <v/>
      </c>
      <c r="J29" s="17">
        <f t="shared" si="3"/>
        <v>-65804.540138749973</v>
      </c>
      <c r="K29" s="21">
        <f t="shared" si="4"/>
        <v>-57344.855051192404</v>
      </c>
      <c r="L29" s="21">
        <f t="shared" si="0"/>
        <v>-325610.47244344838</v>
      </c>
      <c r="O29" s="2">
        <f t="shared" si="5"/>
        <v>-373645.50637322967</v>
      </c>
    </row>
    <row r="30" spans="2:15" x14ac:dyDescent="0.25">
      <c r="B30" s="23">
        <f t="shared" si="6"/>
        <v>2021</v>
      </c>
      <c r="C30" s="2">
        <v>-66791.608240831221</v>
      </c>
      <c r="E30" s="23">
        <f t="shared" si="1"/>
        <v>2021</v>
      </c>
      <c r="F30" s="2">
        <v>-349908.11056350154</v>
      </c>
      <c r="G30" s="2">
        <v>-24093.456746874032</v>
      </c>
      <c r="H30" s="20"/>
      <c r="I30" s="21" t="str">
        <f t="shared" si="2"/>
        <v/>
      </c>
      <c r="J30" s="17">
        <f t="shared" si="3"/>
        <v>-66791.608240831221</v>
      </c>
      <c r="K30" s="21">
        <f t="shared" si="4"/>
        <v>-56236.741910106561</v>
      </c>
      <c r="L30" s="21">
        <f t="shared" si="0"/>
        <v>-314899.28403836838</v>
      </c>
      <c r="O30" s="2">
        <f t="shared" si="5"/>
        <v>-374001.56731037557</v>
      </c>
    </row>
    <row r="31" spans="2:15" x14ac:dyDescent="0.25">
      <c r="B31" s="23">
        <f t="shared" si="6"/>
        <v>2022</v>
      </c>
      <c r="C31" s="2">
        <v>-67793.482364443684</v>
      </c>
      <c r="E31" s="23">
        <f t="shared" si="1"/>
        <v>2022</v>
      </c>
      <c r="F31" s="2">
        <v>-349908.11056350154</v>
      </c>
      <c r="G31" s="2">
        <v>-24454.858598077139</v>
      </c>
      <c r="H31" s="20"/>
      <c r="I31" s="21" t="str">
        <f t="shared" si="2"/>
        <v/>
      </c>
      <c r="J31" s="17">
        <f t="shared" si="3"/>
        <v>-67793.482364443684</v>
      </c>
      <c r="K31" s="21">
        <f t="shared" si="4"/>
        <v>-55150.041583341212</v>
      </c>
      <c r="L31" s="21">
        <f t="shared" si="0"/>
        <v>-304544.51661790762</v>
      </c>
      <c r="O31" s="2">
        <f t="shared" si="5"/>
        <v>-374362.96916157869</v>
      </c>
    </row>
    <row r="32" spans="2:15" x14ac:dyDescent="0.25">
      <c r="B32" s="23">
        <f t="shared" si="6"/>
        <v>2023</v>
      </c>
      <c r="C32" s="2">
        <v>-68810.384599910336</v>
      </c>
      <c r="E32" s="23">
        <f t="shared" si="1"/>
        <v>2023</v>
      </c>
      <c r="F32" s="2">
        <v>-349908.11056350154</v>
      </c>
      <c r="G32" s="2">
        <v>-24821.681477048292</v>
      </c>
      <c r="H32" s="20"/>
      <c r="I32" s="21" t="str">
        <f t="shared" si="2"/>
        <v/>
      </c>
      <c r="J32" s="17">
        <f t="shared" si="3"/>
        <v>-68810.384599910336</v>
      </c>
      <c r="K32" s="21">
        <f t="shared" si="4"/>
        <v>-54084.340296706599</v>
      </c>
      <c r="L32" s="21">
        <f t="shared" si="0"/>
        <v>-294534.22924279957</v>
      </c>
      <c r="O32" s="2">
        <f t="shared" si="5"/>
        <v>-374729.79204054986</v>
      </c>
    </row>
    <row r="33" spans="2:15" x14ac:dyDescent="0.25">
      <c r="B33" s="23">
        <f t="shared" si="6"/>
        <v>2024</v>
      </c>
      <c r="C33" s="2">
        <v>-69842.540368908987</v>
      </c>
      <c r="E33" s="23">
        <f t="shared" si="1"/>
        <v>2024</v>
      </c>
      <c r="F33" s="2">
        <v>-349908.11056350154</v>
      </c>
      <c r="G33" s="2">
        <v>-25194.006699204016</v>
      </c>
      <c r="H33" s="20"/>
      <c r="I33" s="21" t="str">
        <f t="shared" si="2"/>
        <v/>
      </c>
      <c r="J33" s="17">
        <f t="shared" si="3"/>
        <v>-69842.540368908987</v>
      </c>
      <c r="K33" s="21">
        <f t="shared" si="4"/>
        <v>-53039.232271649475</v>
      </c>
      <c r="L33" s="21">
        <f t="shared" si="0"/>
        <v>-284856.88261048176</v>
      </c>
      <c r="O33" s="2">
        <f t="shared" si="5"/>
        <v>-375102.11726270558</v>
      </c>
    </row>
    <row r="34" spans="2:15" x14ac:dyDescent="0.25">
      <c r="B34" s="23">
        <f t="shared" si="6"/>
        <v>2025</v>
      </c>
      <c r="C34" s="2">
        <v>-70890.178474442611</v>
      </c>
      <c r="E34" s="23">
        <f t="shared" si="1"/>
        <v>2025</v>
      </c>
      <c r="F34" s="2">
        <v>-349908.11056350154</v>
      </c>
      <c r="G34" s="2">
        <v>-25571.916799692073</v>
      </c>
      <c r="H34" s="20"/>
      <c r="I34" s="21" t="str">
        <f t="shared" si="2"/>
        <v/>
      </c>
      <c r="J34" s="17">
        <f t="shared" si="3"/>
        <v>-70890.178474442611</v>
      </c>
      <c r="K34" s="21">
        <f t="shared" si="4"/>
        <v>-52014.319570748034</v>
      </c>
      <c r="L34" s="21">
        <f t="shared" si="0"/>
        <v>-275501.32551497902</v>
      </c>
      <c r="O34" s="2">
        <f t="shared" si="5"/>
        <v>-375480.02736319363</v>
      </c>
    </row>
    <row r="35" spans="2:15" x14ac:dyDescent="0.25">
      <c r="B35" s="23">
        <f t="shared" si="6"/>
        <v>2026</v>
      </c>
      <c r="C35" s="2">
        <v>-71953.531151559248</v>
      </c>
      <c r="E35" s="23">
        <f t="shared" si="1"/>
        <v>2026</v>
      </c>
      <c r="F35" s="2">
        <v>-349908.11056350154</v>
      </c>
      <c r="G35" s="2">
        <v>-25955.495551687451</v>
      </c>
      <c r="H35" s="20"/>
      <c r="I35" s="21" t="str">
        <f t="shared" si="2"/>
        <v/>
      </c>
      <c r="J35" s="17">
        <f t="shared" si="3"/>
        <v>-71953.531151559248</v>
      </c>
      <c r="K35" s="21">
        <f t="shared" si="4"/>
        <v>-51009.211946192518</v>
      </c>
      <c r="L35" s="21">
        <f t="shared" si="0"/>
        <v>-266456.78176385682</v>
      </c>
      <c r="O35" s="2">
        <f t="shared" si="5"/>
        <v>-375863.60611518897</v>
      </c>
    </row>
    <row r="36" spans="2:15" x14ac:dyDescent="0.25">
      <c r="B36" s="23">
        <f t="shared" si="6"/>
        <v>2027</v>
      </c>
      <c r="C36" s="2">
        <v>-73032.83411883263</v>
      </c>
      <c r="E36" s="23">
        <f t="shared" si="1"/>
        <v>2027</v>
      </c>
      <c r="F36" s="2">
        <v>-349908.11056350154</v>
      </c>
      <c r="G36" s="2">
        <v>-26344.827984962762</v>
      </c>
      <c r="H36" s="20"/>
      <c r="I36" s="21" t="str">
        <f t="shared" si="2"/>
        <v/>
      </c>
      <c r="J36" s="17">
        <f t="shared" si="3"/>
        <v>-73032.83411883263</v>
      </c>
      <c r="K36" s="21">
        <f t="shared" si="4"/>
        <v>-50023.526691193627</v>
      </c>
      <c r="L36" s="21">
        <f t="shared" si="0"/>
        <v>-257712.83753680496</v>
      </c>
      <c r="O36" s="2">
        <f t="shared" si="5"/>
        <v>-376252.93854846433</v>
      </c>
    </row>
    <row r="37" spans="2:15" x14ac:dyDescent="0.25">
      <c r="B37" s="23">
        <f t="shared" si="6"/>
        <v>2028</v>
      </c>
      <c r="C37" s="2">
        <v>-74128.326630615105</v>
      </c>
      <c r="E37" s="23">
        <f t="shared" si="1"/>
        <v>2028</v>
      </c>
      <c r="F37" s="2">
        <v>-349908.11056350154</v>
      </c>
      <c r="G37" s="2">
        <v>-26740.000404737202</v>
      </c>
      <c r="H37" s="20"/>
      <c r="I37" s="21" t="str">
        <f t="shared" si="2"/>
        <v/>
      </c>
      <c r="J37" s="17">
        <f t="shared" si="3"/>
        <v>-74128.326630615105</v>
      </c>
      <c r="K37" s="21">
        <f t="shared" si="4"/>
        <v>-49056.888494262341</v>
      </c>
      <c r="L37" s="21">
        <f t="shared" si="0"/>
        <v>-249259.42917093087</v>
      </c>
      <c r="O37" s="2">
        <f t="shared" si="5"/>
        <v>-376648.11096823873</v>
      </c>
    </row>
    <row r="38" spans="2:15" x14ac:dyDescent="0.25">
      <c r="B38" s="23">
        <f t="shared" si="6"/>
        <v>2029</v>
      </c>
      <c r="C38" s="2">
        <v>-75240.251530074325</v>
      </c>
      <c r="E38" s="23">
        <f t="shared" si="1"/>
        <v>2029</v>
      </c>
      <c r="F38" s="2">
        <v>-349908.11056350154</v>
      </c>
      <c r="G38" s="2">
        <v>-27141.100410808256</v>
      </c>
      <c r="H38" s="20"/>
      <c r="I38" s="21" t="str">
        <f t="shared" si="2"/>
        <v/>
      </c>
      <c r="J38" s="17">
        <f t="shared" si="3"/>
        <v>-75240.251530074325</v>
      </c>
      <c r="K38" s="21">
        <f t="shared" si="4"/>
        <v>-48108.929296305585</v>
      </c>
      <c r="L38" s="21">
        <f t="shared" si="0"/>
        <v>-241086.8313583502</v>
      </c>
      <c r="O38" s="2">
        <f t="shared" si="5"/>
        <v>-377049.21097430983</v>
      </c>
    </row>
    <row r="39" spans="2:15" x14ac:dyDescent="0.25">
      <c r="B39" s="23">
        <f t="shared" si="6"/>
        <v>2030</v>
      </c>
      <c r="C39" s="2">
        <v>-76368.855303025426</v>
      </c>
      <c r="E39" s="23">
        <f t="shared" si="1"/>
        <v>2030</v>
      </c>
      <c r="F39" s="2">
        <v>-349908.11056350154</v>
      </c>
      <c r="G39" s="2">
        <v>-27548.216916970377</v>
      </c>
      <c r="H39" s="20"/>
      <c r="I39" s="21" t="str">
        <f t="shared" si="2"/>
        <v/>
      </c>
      <c r="J39" s="17">
        <f t="shared" si="3"/>
        <v>-76368.855303025426</v>
      </c>
      <c r="K39" s="21">
        <f t="shared" si="4"/>
        <v>-47179.28815048324</v>
      </c>
      <c r="L39" s="21">
        <f t="shared" si="0"/>
        <v>-233185.64574214412</v>
      </c>
      <c r="O39" s="2">
        <f t="shared" si="5"/>
        <v>-377456.32748047193</v>
      </c>
    </row>
    <row r="40" spans="2:15" x14ac:dyDescent="0.25">
      <c r="B40" s="23">
        <f t="shared" si="6"/>
        <v>2031</v>
      </c>
      <c r="C40" s="2">
        <v>-77514.388132570806</v>
      </c>
      <c r="E40" s="23">
        <f t="shared" si="1"/>
        <v>2031</v>
      </c>
      <c r="F40" s="2">
        <v>-349908.11056350154</v>
      </c>
      <c r="G40" s="2">
        <v>-27961.440170724931</v>
      </c>
      <c r="H40" s="20"/>
      <c r="I40" s="21" t="str">
        <f t="shared" si="2"/>
        <v/>
      </c>
      <c r="J40" s="17">
        <f t="shared" si="3"/>
        <v>-77514.388132570806</v>
      </c>
      <c r="K40" s="21">
        <f t="shared" si="4"/>
        <v>-46267.611084773423</v>
      </c>
      <c r="L40" s="21">
        <f t="shared" si="0"/>
        <v>-225546.78989722955</v>
      </c>
      <c r="O40" s="2">
        <f t="shared" si="5"/>
        <v>-377869.55073422648</v>
      </c>
    </row>
    <row r="41" spans="2:15" x14ac:dyDescent="0.25">
      <c r="B41" s="23">
        <f t="shared" si="6"/>
        <v>2032</v>
      </c>
      <c r="C41" s="2">
        <v>-78677.103954559367</v>
      </c>
      <c r="E41" s="23">
        <f t="shared" si="1"/>
        <v>2032</v>
      </c>
      <c r="F41" s="2">
        <v>-349908.11056350154</v>
      </c>
      <c r="G41" s="2">
        <v>-28380.861773285804</v>
      </c>
      <c r="H41" s="20"/>
      <c r="I41" s="21" t="str">
        <f t="shared" si="2"/>
        <v/>
      </c>
      <c r="J41" s="17">
        <f t="shared" si="3"/>
        <v>-78677.103954559367</v>
      </c>
      <c r="K41" s="21">
        <f t="shared" si="4"/>
        <v>-45373.550967193274</v>
      </c>
      <c r="L41" s="21">
        <f t="shared" si="0"/>
        <v>-218161.48668313696</v>
      </c>
      <c r="O41" s="2">
        <f t="shared" si="5"/>
        <v>-378288.97233678732</v>
      </c>
    </row>
    <row r="42" spans="2:15" x14ac:dyDescent="0.25">
      <c r="B42" s="23">
        <f t="shared" si="6"/>
        <v>2033</v>
      </c>
      <c r="C42" s="2">
        <v>-79857.260513877744</v>
      </c>
      <c r="E42" s="23">
        <f t="shared" si="1"/>
        <v>2033</v>
      </c>
      <c r="F42" s="2">
        <v>-349908.11056350154</v>
      </c>
      <c r="G42" s="2">
        <v>-28806.574699885088</v>
      </c>
      <c r="H42" s="20"/>
      <c r="I42" s="21" t="str">
        <f t="shared" si="2"/>
        <v/>
      </c>
      <c r="J42" s="17">
        <f t="shared" si="3"/>
        <v>-79857.260513877744</v>
      </c>
      <c r="K42" s="21">
        <f t="shared" si="4"/>
        <v>-44496.767373624316</v>
      </c>
      <c r="L42" s="21">
        <f t="shared" si="0"/>
        <v>-211021.25395613545</v>
      </c>
      <c r="O42" s="2">
        <f t="shared" si="5"/>
        <v>-378714.68526338664</v>
      </c>
    </row>
    <row r="43" spans="2:15" x14ac:dyDescent="0.25">
      <c r="B43" s="23">
        <f t="shared" si="6"/>
        <v>2034</v>
      </c>
      <c r="C43" s="2">
        <v>-81055.1194215859</v>
      </c>
      <c r="E43" s="23">
        <f t="shared" si="1"/>
        <v>2034</v>
      </c>
      <c r="F43" s="2">
        <v>-349908.11056350154</v>
      </c>
      <c r="G43" s="2">
        <v>-29238.673320383361</v>
      </c>
      <c r="H43" s="20"/>
      <c r="I43" s="21" t="str">
        <f t="shared" si="2"/>
        <v/>
      </c>
      <c r="J43" s="17">
        <f t="shared" si="3"/>
        <v>-81055.1194215859</v>
      </c>
      <c r="K43" s="21">
        <f t="shared" si="4"/>
        <v>-43636.926458191956</v>
      </c>
      <c r="L43" s="21">
        <f t="shared" si="0"/>
        <v>-204117.89462856576</v>
      </c>
      <c r="O43" s="2">
        <f t="shared" si="5"/>
        <v>-379146.7838838849</v>
      </c>
    </row>
    <row r="44" spans="2:15" x14ac:dyDescent="0.25">
      <c r="B44" s="23">
        <f t="shared" si="6"/>
        <v>2035</v>
      </c>
      <c r="C44" s="2">
        <v>-82270.946212909679</v>
      </c>
      <c r="E44" s="23">
        <f t="shared" si="1"/>
        <v>2035</v>
      </c>
      <c r="F44" s="2">
        <v>-349908.11056350154</v>
      </c>
      <c r="G44" s="2">
        <v>-29677.25342018911</v>
      </c>
      <c r="H44" s="20"/>
      <c r="I44" s="21" t="str">
        <f t="shared" si="2"/>
        <v/>
      </c>
      <c r="J44" s="17">
        <f t="shared" si="3"/>
        <v>-82270.946212909679</v>
      </c>
      <c r="K44" s="21">
        <f t="shared" si="4"/>
        <v>-42793.700826149601</v>
      </c>
      <c r="L44" s="21">
        <f t="shared" si="0"/>
        <v>-197443.48706365342</v>
      </c>
      <c r="O44" s="2">
        <f t="shared" si="5"/>
        <v>-379585.36398369062</v>
      </c>
    </row>
    <row r="45" spans="2:15" x14ac:dyDescent="0.25">
      <c r="B45" s="23">
        <f t="shared" si="6"/>
        <v>2036</v>
      </c>
      <c r="C45" s="2">
        <v>-83505.01040610332</v>
      </c>
      <c r="E45" s="23">
        <f t="shared" si="1"/>
        <v>2036</v>
      </c>
      <c r="F45" s="2">
        <v>-349908.11056350154</v>
      </c>
      <c r="G45" s="2">
        <v>-30122.412221491944</v>
      </c>
      <c r="H45" s="20"/>
      <c r="I45" s="21" t="str">
        <f t="shared" si="2"/>
        <v/>
      </c>
      <c r="J45" s="17">
        <f t="shared" si="3"/>
        <v>-83505.01040610332</v>
      </c>
      <c r="K45" s="21">
        <f t="shared" si="4"/>
        <v>-41966.769409219174</v>
      </c>
      <c r="L45" s="21">
        <f t="shared" si="0"/>
        <v>-190990.3757944704</v>
      </c>
      <c r="O45" s="2">
        <f t="shared" si="5"/>
        <v>-380030.52278499346</v>
      </c>
    </row>
    <row r="46" spans="2:15" x14ac:dyDescent="0.25">
      <c r="B46" s="23">
        <f t="shared" si="6"/>
        <v>2037</v>
      </c>
      <c r="C46" s="2">
        <v>-84757.585562194858</v>
      </c>
      <c r="E46" s="23">
        <f t="shared" si="1"/>
        <v>2037</v>
      </c>
      <c r="F46" s="2">
        <v>-349908.11056350154</v>
      </c>
      <c r="G46" s="2">
        <v>-30574.24840481432</v>
      </c>
      <c r="H46" s="20"/>
      <c r="I46" s="21" t="str">
        <f t="shared" si="2"/>
        <v/>
      </c>
      <c r="J46" s="17">
        <f t="shared" si="3"/>
        <v>-84757.585562194858</v>
      </c>
      <c r="K46" s="21">
        <f t="shared" si="4"/>
        <v>-41155.817343340546</v>
      </c>
      <c r="L46" s="21">
        <f t="shared" si="0"/>
        <v>-184751.16255609671</v>
      </c>
      <c r="O46" s="2">
        <f t="shared" si="5"/>
        <v>-380482.35896831588</v>
      </c>
    </row>
    <row r="47" spans="2:15" x14ac:dyDescent="0.25">
      <c r="B47" s="23">
        <f t="shared" si="6"/>
        <v>2038</v>
      </c>
      <c r="C47" s="2">
        <v>-86028.949345627771</v>
      </c>
      <c r="E47" s="23">
        <f t="shared" si="1"/>
        <v>2038</v>
      </c>
      <c r="F47" s="2">
        <v>-349908.11056350154</v>
      </c>
      <c r="G47" s="2">
        <v>-31032.862130886533</v>
      </c>
      <c r="H47" s="20"/>
      <c r="I47" s="21" t="str">
        <f t="shared" si="2"/>
        <v/>
      </c>
      <c r="J47" s="17">
        <f t="shared" si="3"/>
        <v>-86028.949345627771</v>
      </c>
      <c r="K47" s="21">
        <f t="shared" si="4"/>
        <v>-40360.535848783235</v>
      </c>
      <c r="L47" s="21">
        <f t="shared" si="0"/>
        <v>-178718.69762040288</v>
      </c>
      <c r="O47" s="2">
        <f t="shared" si="5"/>
        <v>-380940.97269438807</v>
      </c>
    </row>
    <row r="48" spans="2:15" x14ac:dyDescent="0.25">
      <c r="B48" s="23">
        <f t="shared" si="6"/>
        <v>2039</v>
      </c>
      <c r="C48" s="2">
        <v>-87319.383585812175</v>
      </c>
      <c r="E48" s="23">
        <f t="shared" si="1"/>
        <v>2039</v>
      </c>
      <c r="F48" s="2">
        <v>-349908.11056350154</v>
      </c>
      <c r="G48" s="2">
        <v>-31498.355062849827</v>
      </c>
      <c r="H48" s="20"/>
      <c r="I48" s="21" t="str">
        <f t="shared" si="2"/>
        <v/>
      </c>
      <c r="J48" s="17">
        <f t="shared" si="3"/>
        <v>-87319.383585812175</v>
      </c>
      <c r="K48" s="21">
        <f t="shared" si="4"/>
        <v>-39580.622112574856</v>
      </c>
      <c r="L48" s="21">
        <f t="shared" si="0"/>
        <v>-172886.07142323279</v>
      </c>
      <c r="O48" s="2">
        <f t="shared" si="5"/>
        <v>-381406.46562635136</v>
      </c>
    </row>
    <row r="49" spans="2:15" x14ac:dyDescent="0.25">
      <c r="B49" s="23">
        <f t="shared" si="6"/>
        <v>2040</v>
      </c>
      <c r="C49" s="2">
        <v>-88629.174339599354</v>
      </c>
      <c r="E49" s="23">
        <f t="shared" si="1"/>
        <v>2040</v>
      </c>
      <c r="F49" s="2">
        <v>-349908.11056350154</v>
      </c>
      <c r="G49" s="2">
        <v>-31970.830388792572</v>
      </c>
      <c r="H49" s="20"/>
      <c r="I49" s="21" t="str">
        <f t="shared" si="2"/>
        <v/>
      </c>
      <c r="J49" s="17">
        <f t="shared" si="3"/>
        <v>-88629.174339599354</v>
      </c>
      <c r="K49" s="21">
        <f t="shared" si="4"/>
        <v>-38815.779173201438</v>
      </c>
      <c r="L49" s="21">
        <f t="shared" si="0"/>
        <v>-167246.60647411019</v>
      </c>
      <c r="O49" s="2">
        <f t="shared" si="5"/>
        <v>-381878.9409522941</v>
      </c>
    </row>
    <row r="50" spans="2:15" x14ac:dyDescent="0.25">
      <c r="B50" s="23">
        <f t="shared" si="6"/>
        <v>2041</v>
      </c>
      <c r="C50" s="2">
        <v>-89958.611954693333</v>
      </c>
      <c r="E50" s="23">
        <f t="shared" si="1"/>
        <v>2041</v>
      </c>
      <c r="F50" s="2"/>
      <c r="G50" s="2">
        <v>-32450.392844624457</v>
      </c>
      <c r="H50" s="20"/>
      <c r="I50" s="21" t="str">
        <f t="shared" si="2"/>
        <v/>
      </c>
      <c r="J50" s="17">
        <f t="shared" si="3"/>
        <v>-89958.611954693333</v>
      </c>
      <c r="K50" s="21">
        <f t="shared" si="4"/>
        <v>-38065.715807535707</v>
      </c>
      <c r="L50" s="21">
        <f t="shared" si="0"/>
        <v>-13731.286032831227</v>
      </c>
      <c r="O50" s="2">
        <f t="shared" si="5"/>
        <v>-32450.392844624457</v>
      </c>
    </row>
    <row r="51" spans="2:15" x14ac:dyDescent="0.25">
      <c r="B51" s="23">
        <f t="shared" si="6"/>
        <v>2042</v>
      </c>
      <c r="C51" s="2">
        <v>-91307.991134013719</v>
      </c>
      <c r="E51" s="23">
        <f t="shared" si="1"/>
        <v>2042</v>
      </c>
      <c r="F51" s="2"/>
      <c r="G51" s="2">
        <v>-32937.148737293821</v>
      </c>
      <c r="H51" s="20"/>
      <c r="I51" s="21" t="str">
        <f t="shared" si="2"/>
        <v/>
      </c>
      <c r="J51" s="17">
        <f t="shared" si="3"/>
        <v>-91307.991134013719</v>
      </c>
      <c r="K51" s="21">
        <f t="shared" si="4"/>
        <v>-37330.14641995047</v>
      </c>
      <c r="L51" s="21">
        <f t="shared" si="0"/>
        <v>-13465.947172293425</v>
      </c>
      <c r="O51" s="2">
        <f t="shared" si="5"/>
        <v>-32937.148737293821</v>
      </c>
    </row>
    <row r="52" spans="2:15" x14ac:dyDescent="0.25">
      <c r="B52" s="23">
        <f t="shared" si="6"/>
        <v>2043</v>
      </c>
      <c r="C52" s="2">
        <v>-92677.611001023921</v>
      </c>
      <c r="E52" s="23">
        <f t="shared" si="1"/>
        <v>2043</v>
      </c>
      <c r="F52" s="2"/>
      <c r="G52" s="2">
        <v>-33431.205968353228</v>
      </c>
      <c r="H52" s="20"/>
      <c r="I52" s="21" t="str">
        <f t="shared" si="2"/>
        <v/>
      </c>
      <c r="J52" s="17">
        <f t="shared" si="3"/>
        <v>-92677.611001023921</v>
      </c>
      <c r="K52" s="21">
        <f t="shared" si="4"/>
        <v>-36608.790933574615</v>
      </c>
      <c r="L52" s="21">
        <f t="shared" si="0"/>
        <v>-13205.7356327322</v>
      </c>
      <c r="O52" s="2">
        <f t="shared" si="5"/>
        <v>-33431.205968353228</v>
      </c>
    </row>
    <row r="53" spans="2:15" x14ac:dyDescent="0.25">
      <c r="B53" s="23">
        <f t="shared" si="6"/>
        <v>2044</v>
      </c>
      <c r="C53" s="2">
        <v>-94067.775166039268</v>
      </c>
      <c r="E53" s="23">
        <f t="shared" si="1"/>
        <v>2044</v>
      </c>
      <c r="F53" s="2"/>
      <c r="G53" s="2">
        <v>-33932.674057878525</v>
      </c>
      <c r="H53" s="20"/>
      <c r="I53" s="21" t="str">
        <f t="shared" si="2"/>
        <v/>
      </c>
      <c r="J53" s="17">
        <f t="shared" si="3"/>
        <v>-94067.775166039268</v>
      </c>
      <c r="K53" s="21">
        <f t="shared" si="4"/>
        <v>-35901.374683650465</v>
      </c>
      <c r="L53" s="21">
        <f t="shared" si="0"/>
        <v>-12950.552335481334</v>
      </c>
      <c r="O53" s="2">
        <f t="shared" si="5"/>
        <v>-33932.674057878525</v>
      </c>
    </row>
    <row r="54" spans="2:15" x14ac:dyDescent="0.25">
      <c r="B54" s="23">
        <f t="shared" si="6"/>
        <v>2045</v>
      </c>
      <c r="C54" s="2">
        <v>-95478.791793529846</v>
      </c>
      <c r="E54" s="23">
        <f t="shared" si="1"/>
        <v>2045</v>
      </c>
      <c r="F54" s="2"/>
      <c r="G54" s="2">
        <v>-34441.664168746698</v>
      </c>
      <c r="H54" s="20"/>
      <c r="I54" s="21" t="str">
        <f t="shared" si="2"/>
        <v/>
      </c>
      <c r="J54" s="17">
        <f t="shared" si="3"/>
        <v>-95478.791793529846</v>
      </c>
      <c r="K54" s="21">
        <f t="shared" si="4"/>
        <v>-35207.628312951907</v>
      </c>
      <c r="L54" s="21">
        <f t="shared" si="0"/>
        <v>-12700.300116438219</v>
      </c>
      <c r="O54" s="2">
        <f t="shared" si="5"/>
        <v>-34441.664168746698</v>
      </c>
    </row>
    <row r="55" spans="2:15" x14ac:dyDescent="0.25">
      <c r="B55" s="23">
        <f t="shared" si="6"/>
        <v>2046</v>
      </c>
      <c r="C55" s="2">
        <v>-96910.973670432781</v>
      </c>
      <c r="E55" s="23">
        <f t="shared" si="1"/>
        <v>2046</v>
      </c>
      <c r="F55" s="2"/>
      <c r="G55" s="2">
        <v>-34958.289131277896</v>
      </c>
      <c r="H55" s="20"/>
      <c r="I55" s="21" t="str">
        <f t="shared" si="2"/>
        <v/>
      </c>
      <c r="J55" s="17">
        <f t="shared" si="3"/>
        <v>-96910.973670432781</v>
      </c>
      <c r="K55" s="21">
        <f t="shared" si="4"/>
        <v>-34527.287669223362</v>
      </c>
      <c r="L55" s="21">
        <f t="shared" si="0"/>
        <v>-12454.88368906743</v>
      </c>
      <c r="O55" s="2">
        <f t="shared" si="5"/>
        <v>-34958.289131277896</v>
      </c>
    </row>
    <row r="56" spans="2:15" x14ac:dyDescent="0.25">
      <c r="B56" s="23">
        <f t="shared" si="6"/>
        <v>2047</v>
      </c>
      <c r="C56" s="2">
        <v>-98364.638275489269</v>
      </c>
      <c r="E56" s="23">
        <f t="shared" si="1"/>
        <v>2047</v>
      </c>
      <c r="F56" s="2"/>
      <c r="G56" s="2">
        <v>-35482.663468247061</v>
      </c>
      <c r="H56" s="20"/>
      <c r="I56" s="21" t="str">
        <f t="shared" si="2"/>
        <v/>
      </c>
      <c r="J56" s="17">
        <f t="shared" si="3"/>
        <v>-98364.638275489269</v>
      </c>
      <c r="K56" s="21">
        <f t="shared" si="4"/>
        <v>-33860.093704600687</v>
      </c>
      <c r="L56" s="21">
        <f t="shared" si="0"/>
        <v>-12214.209608119267</v>
      </c>
      <c r="O56" s="2">
        <f t="shared" si="5"/>
        <v>-35482.663468247061</v>
      </c>
    </row>
    <row r="57" spans="2:15" x14ac:dyDescent="0.25">
      <c r="B57" s="23">
        <f t="shared" si="6"/>
        <v>2048</v>
      </c>
      <c r="C57" s="2">
        <v>-99840.107849621592</v>
      </c>
      <c r="E57" s="23">
        <f t="shared" si="1"/>
        <v>2048</v>
      </c>
      <c r="F57" s="2"/>
      <c r="G57" s="2">
        <v>-36014.903420270763</v>
      </c>
      <c r="H57" s="20"/>
      <c r="I57" s="21" t="str">
        <f t="shared" si="2"/>
        <v/>
      </c>
      <c r="J57" s="17">
        <f t="shared" si="3"/>
        <v>-99840.107849621592</v>
      </c>
      <c r="K57" s="21">
        <f t="shared" si="4"/>
        <v>-33205.792376975558</v>
      </c>
      <c r="L57" s="21">
        <f t="shared" ref="L57:L88" si="7" xml:space="preserve"> IF($E57&gt;=$F$18,IF($E57&lt;=$F$19,IF(SUM($F57:$G57)/((1+$C$10)^($E57-$F$18))&lt;0,SUM($F57:$G57)/((1+$C$10)^($E57-$F$18)),""),""),"")</f>
        <v>-11978.186234049332</v>
      </c>
      <c r="O57" s="2">
        <f t="shared" si="5"/>
        <v>-36014.903420270763</v>
      </c>
    </row>
    <row r="58" spans="2:15" x14ac:dyDescent="0.25">
      <c r="B58" s="23">
        <f t="shared" si="6"/>
        <v>2049</v>
      </c>
      <c r="C58" s="2">
        <v>-101337.7094673659</v>
      </c>
      <c r="E58" s="23">
        <f t="shared" si="1"/>
        <v>2049</v>
      </c>
      <c r="F58" s="2"/>
      <c r="G58" s="2">
        <v>-36555.12697157482</v>
      </c>
      <c r="H58" s="20"/>
      <c r="I58" s="21" t="str">
        <f t="shared" si="2"/>
        <v/>
      </c>
      <c r="J58" s="17">
        <f t="shared" si="3"/>
        <v>-101337.7094673659</v>
      </c>
      <c r="K58" s="21">
        <f t="shared" si="4"/>
        <v>-32564.134553265885</v>
      </c>
      <c r="L58" s="21">
        <f t="shared" si="7"/>
        <v>-11746.723698125672</v>
      </c>
      <c r="O58" s="2">
        <f t="shared" si="5"/>
        <v>-36555.12697157482</v>
      </c>
    </row>
    <row r="59" spans="2:15" x14ac:dyDescent="0.25">
      <c r="B59" s="23">
        <f t="shared" si="6"/>
        <v>2050</v>
      </c>
      <c r="C59" s="2">
        <v>-102857.77510937638</v>
      </c>
      <c r="E59" s="23">
        <f t="shared" si="1"/>
        <v>2050</v>
      </c>
      <c r="F59" s="2"/>
      <c r="G59" s="2">
        <v>-37103.453876148436</v>
      </c>
      <c r="H59" s="20"/>
      <c r="I59" s="21" t="str">
        <f t="shared" si="2"/>
        <v/>
      </c>
      <c r="J59" s="17">
        <f t="shared" si="3"/>
        <v>-102857.77510937638</v>
      </c>
      <c r="K59" s="21">
        <f t="shared" si="4"/>
        <v>-31934.875914555432</v>
      </c>
      <c r="L59" s="21">
        <f t="shared" si="7"/>
        <v>-11519.7338682102</v>
      </c>
      <c r="O59" s="2">
        <f t="shared" si="5"/>
        <v>-37103.453876148436</v>
      </c>
    </row>
    <row r="60" spans="2:15" x14ac:dyDescent="0.25">
      <c r="B60" s="23">
        <f t="shared" si="6"/>
        <v>2051</v>
      </c>
      <c r="C60" s="2">
        <v>-104400.64173601702</v>
      </c>
      <c r="E60" s="23">
        <f t="shared" si="1"/>
        <v>2051</v>
      </c>
      <c r="F60" s="2"/>
      <c r="G60" s="2">
        <v>-37660.005684290656</v>
      </c>
      <c r="H60" s="20"/>
      <c r="I60" s="21" t="str">
        <f t="shared" si="2"/>
        <v/>
      </c>
      <c r="J60" s="17">
        <f t="shared" si="3"/>
        <v>-104400.64173601702</v>
      </c>
      <c r="K60" s="21">
        <f t="shared" si="4"/>
        <v>-31317.77686306644</v>
      </c>
      <c r="L60" s="21">
        <f t="shared" si="7"/>
        <v>-11297.130315201306</v>
      </c>
      <c r="O60" s="2">
        <f t="shared" si="5"/>
        <v>-37660.005684290656</v>
      </c>
    </row>
    <row r="61" spans="2:15" x14ac:dyDescent="0.25">
      <c r="B61" s="23">
        <f t="shared" si="6"/>
        <v>2052</v>
      </c>
      <c r="C61" s="2">
        <v>-105966.65136205727</v>
      </c>
      <c r="E61" s="23">
        <f t="shared" si="1"/>
        <v>2052</v>
      </c>
      <c r="F61" s="2"/>
      <c r="G61" s="2">
        <v>-38224.905769555015</v>
      </c>
      <c r="H61" s="20"/>
      <c r="I61" s="21" t="str">
        <f t="shared" si="2"/>
        <v/>
      </c>
      <c r="J61" s="17">
        <f t="shared" si="3"/>
        <v>-105966.65136205727</v>
      </c>
      <c r="K61" s="21">
        <f t="shared" si="4"/>
        <v>-30712.602430929888</v>
      </c>
      <c r="L61" s="21">
        <f t="shared" si="7"/>
        <v>-11078.828280124952</v>
      </c>
      <c r="O61" s="2">
        <f t="shared" si="5"/>
        <v>-38224.905769555015</v>
      </c>
    </row>
    <row r="62" spans="2:15" x14ac:dyDescent="0.25">
      <c r="B62" s="23">
        <f t="shared" si="6"/>
        <v>2053</v>
      </c>
      <c r="C62" s="2">
        <v>-107556.15113248811</v>
      </c>
      <c r="E62" s="23">
        <f t="shared" si="1"/>
        <v>2053</v>
      </c>
      <c r="F62" s="2"/>
      <c r="G62" s="2">
        <v>-38798.279356098334</v>
      </c>
      <c r="H62" s="20"/>
      <c r="I62" s="21" t="str">
        <f t="shared" si="2"/>
        <v/>
      </c>
      <c r="J62" s="17">
        <f t="shared" si="3"/>
        <v>-107556.15113248811</v>
      </c>
      <c r="K62" s="21">
        <f t="shared" si="4"/>
        <v>-30119.122190718685</v>
      </c>
      <c r="L62" s="21">
        <f t="shared" si="7"/>
        <v>-10864.744641861667</v>
      </c>
      <c r="O62" s="2">
        <f t="shared" si="5"/>
        <v>-38798.279356098334</v>
      </c>
    </row>
    <row r="63" spans="2:15" x14ac:dyDescent="0.25">
      <c r="B63" s="23">
        <f t="shared" si="6"/>
        <v>2054</v>
      </c>
      <c r="C63" s="2">
        <v>-109169.49339947542</v>
      </c>
      <c r="E63" s="23">
        <f t="shared" si="1"/>
        <v>2054</v>
      </c>
      <c r="F63" s="2"/>
      <c r="G63" s="2">
        <v>-39380.253546439802</v>
      </c>
      <c r="H63" s="20"/>
      <c r="I63" s="21" t="str">
        <f t="shared" si="2"/>
        <v/>
      </c>
      <c r="J63" s="17">
        <f t="shared" si="3"/>
        <v>-109169.49339947542</v>
      </c>
      <c r="K63" s="21">
        <f t="shared" si="4"/>
        <v>-29537.110167709623</v>
      </c>
      <c r="L63" s="21">
        <f t="shared" si="7"/>
        <v>-10654.797885497188</v>
      </c>
      <c r="O63" s="2">
        <f t="shared" si="5"/>
        <v>-39380.253546439802</v>
      </c>
    </row>
    <row r="64" spans="2:15" x14ac:dyDescent="0.25">
      <c r="B64" s="23">
        <f t="shared" si="6"/>
        <v>2055</v>
      </c>
      <c r="C64" s="2">
        <v>-110807.03580046755</v>
      </c>
      <c r="E64" s="23">
        <f t="shared" si="1"/>
        <v>2055</v>
      </c>
      <c r="F64" s="2"/>
      <c r="G64" s="2">
        <v>-39970.957349636396</v>
      </c>
      <c r="H64" s="20"/>
      <c r="I64" s="21" t="str">
        <f t="shared" si="2"/>
        <v/>
      </c>
      <c r="J64" s="17">
        <f t="shared" si="3"/>
        <v>-110807.03580046755</v>
      </c>
      <c r="K64" s="21">
        <f t="shared" si="4"/>
        <v>-28966.34475384084</v>
      </c>
      <c r="L64" s="21">
        <f t="shared" si="7"/>
        <v>-10448.908071284683</v>
      </c>
      <c r="O64" s="2">
        <f t="shared" si="5"/>
        <v>-39970.957349636396</v>
      </c>
    </row>
    <row r="65" spans="2:15" x14ac:dyDescent="0.25">
      <c r="B65" s="23">
        <f t="shared" si="6"/>
        <v>2056</v>
      </c>
      <c r="C65" s="2">
        <v>-112469.14133747455</v>
      </c>
      <c r="E65" s="23">
        <f t="shared" si="1"/>
        <v>2056</v>
      </c>
      <c r="F65" s="2"/>
      <c r="G65" s="2">
        <v>-40570.521709880937</v>
      </c>
      <c r="H65" s="20"/>
      <c r="I65" s="21" t="str">
        <f t="shared" si="2"/>
        <v/>
      </c>
      <c r="J65" s="17">
        <f t="shared" si="3"/>
        <v>-112469.14133747455</v>
      </c>
      <c r="K65" s="21">
        <f t="shared" si="4"/>
        <v>-28406.608623331838</v>
      </c>
      <c r="L65" s="21">
        <f t="shared" si="7"/>
        <v>-10246.996804206719</v>
      </c>
      <c r="O65" s="2">
        <f t="shared" si="5"/>
        <v>-40570.521709880937</v>
      </c>
    </row>
    <row r="66" spans="2:15" x14ac:dyDescent="0.25">
      <c r="B66" s="23">
        <f t="shared" si="6"/>
        <v>2057</v>
      </c>
      <c r="C66" s="2">
        <v>-114156.17845753665</v>
      </c>
      <c r="E66" s="23">
        <f t="shared" si="1"/>
        <v>2057</v>
      </c>
      <c r="F66" s="2"/>
      <c r="G66" s="2">
        <v>-41179.079535529148</v>
      </c>
      <c r="H66" s="20"/>
      <c r="I66" s="21" t="str">
        <f t="shared" si="2"/>
        <v/>
      </c>
      <c r="J66" s="17">
        <f t="shared" si="3"/>
        <v>-114156.17845753665</v>
      </c>
      <c r="K66" s="21">
        <f t="shared" si="4"/>
        <v>-27857.688649934124</v>
      </c>
      <c r="L66" s="21">
        <f t="shared" si="7"/>
        <v>-10048.987204125431</v>
      </c>
      <c r="O66" s="2">
        <f t="shared" si="5"/>
        <v>-41179.079535529148</v>
      </c>
    </row>
    <row r="67" spans="2:15" x14ac:dyDescent="0.25">
      <c r="B67" s="23">
        <f t="shared" si="6"/>
        <v>2058</v>
      </c>
      <c r="C67" s="2">
        <v>-115868.52113439969</v>
      </c>
      <c r="E67" s="23">
        <f t="shared" si="1"/>
        <v>2058</v>
      </c>
      <c r="F67" s="2"/>
      <c r="G67" s="2">
        <v>-41796.765728562081</v>
      </c>
      <c r="H67" s="20"/>
      <c r="I67" s="21" t="str">
        <f t="shared" si="2"/>
        <v/>
      </c>
      <c r="J67" s="17">
        <f t="shared" si="3"/>
        <v>-115868.52113439969</v>
      </c>
      <c r="K67" s="21">
        <f t="shared" si="4"/>
        <v>-27319.375825780804</v>
      </c>
      <c r="L67" s="21">
        <f t="shared" si="7"/>
        <v>-9854.8038765094789</v>
      </c>
      <c r="O67" s="2">
        <f t="shared" si="5"/>
        <v>-41796.765728562081</v>
      </c>
    </row>
    <row r="68" spans="2:15" x14ac:dyDescent="0.25">
      <c r="B68" s="23">
        <f t="shared" si="6"/>
        <v>2059</v>
      </c>
      <c r="C68" s="2">
        <v>-117606.54895141568</v>
      </c>
      <c r="E68" s="23">
        <f t="shared" si="1"/>
        <v>2059</v>
      </c>
      <c r="F68" s="2"/>
      <c r="G68" s="2">
        <v>-42423.717214490505</v>
      </c>
      <c r="H68" s="20"/>
      <c r="I68" s="21" t="str">
        <f t="shared" si="2"/>
        <v/>
      </c>
      <c r="J68" s="17">
        <f t="shared" si="3"/>
        <v>-117606.54895141568</v>
      </c>
      <c r="K68" s="21">
        <f t="shared" si="4"/>
        <v>-26791.46518180436</v>
      </c>
      <c r="L68" s="21">
        <f t="shared" si="7"/>
        <v>-9664.3728837266844</v>
      </c>
      <c r="O68" s="2">
        <f t="shared" si="5"/>
        <v>-42423.717214490505</v>
      </c>
    </row>
    <row r="69" spans="2:15" x14ac:dyDescent="0.25">
      <c r="B69" s="23">
        <f t="shared" si="6"/>
        <v>2060</v>
      </c>
      <c r="C69" s="2">
        <v>-119370.6471856869</v>
      </c>
      <c r="E69" s="23">
        <f t="shared" si="1"/>
        <v>2060</v>
      </c>
      <c r="F69" s="2"/>
      <c r="G69" s="2">
        <v>-43060.072972707858</v>
      </c>
      <c r="H69" s="20"/>
      <c r="I69" s="21" t="str">
        <f t="shared" si="2"/>
        <v/>
      </c>
      <c r="J69" s="17">
        <f t="shared" si="3"/>
        <v>-119370.6471856869</v>
      </c>
      <c r="K69" s="21">
        <f t="shared" si="4"/>
        <v>-26273.755709692203</v>
      </c>
      <c r="L69" s="21">
        <f t="shared" si="7"/>
        <v>-9477.6217168913863</v>
      </c>
      <c r="O69" s="2">
        <f t="shared" si="5"/>
        <v>-43060.072972707858</v>
      </c>
    </row>
    <row r="70" spans="2:15" x14ac:dyDescent="0.25">
      <c r="B70" s="23">
        <f t="shared" si="6"/>
        <v>2061</v>
      </c>
      <c r="C70" s="2">
        <v>-121161.20689347219</v>
      </c>
      <c r="E70" s="23">
        <f t="shared" si="1"/>
        <v>2061</v>
      </c>
      <c r="F70" s="2"/>
      <c r="G70" s="2">
        <v>-43705.97406729847</v>
      </c>
      <c r="H70" s="20"/>
      <c r="I70" s="21" t="str">
        <f t="shared" si="2"/>
        <v/>
      </c>
      <c r="J70" s="17">
        <f t="shared" si="3"/>
        <v>-121161.20689347219</v>
      </c>
      <c r="K70" s="21">
        <f t="shared" si="4"/>
        <v>-25766.05028535032</v>
      </c>
      <c r="L70" s="21">
        <f t="shared" si="7"/>
        <v>-9294.4792682558036</v>
      </c>
      <c r="O70" s="2">
        <f t="shared" si="5"/>
        <v>-43705.97406729847</v>
      </c>
    </row>
    <row r="71" spans="2:15" x14ac:dyDescent="0.25">
      <c r="B71" s="23">
        <f t="shared" si="6"/>
        <v>2062</v>
      </c>
      <c r="C71" s="2">
        <v>-122978.62499687426</v>
      </c>
      <c r="E71" s="23">
        <f t="shared" si="1"/>
        <v>2062</v>
      </c>
      <c r="F71" s="2"/>
      <c r="G71" s="2">
        <v>-44361.563678307946</v>
      </c>
      <c r="H71" s="20"/>
      <c r="I71" s="21" t="str">
        <f t="shared" si="2"/>
        <v/>
      </c>
      <c r="J71" s="17">
        <f t="shared" si="3"/>
        <v>-122978.62499687426</v>
      </c>
      <c r="K71" s="21">
        <f t="shared" si="4"/>
        <v>-25268.155593845961</v>
      </c>
      <c r="L71" s="21">
        <f t="shared" si="7"/>
        <v>-9114.8758041349174</v>
      </c>
      <c r="O71" s="2">
        <f t="shared" si="5"/>
        <v>-44361.563678307946</v>
      </c>
    </row>
    <row r="72" spans="2:15" x14ac:dyDescent="0.25">
      <c r="B72" s="23">
        <f t="shared" si="6"/>
        <v>2063</v>
      </c>
      <c r="C72" s="2">
        <v>-124823.30437182737</v>
      </c>
      <c r="E72" s="23">
        <f t="shared" si="1"/>
        <v>2063</v>
      </c>
      <c r="F72" s="2"/>
      <c r="G72" s="2">
        <v>-45026.987133482558</v>
      </c>
      <c r="H72" s="20"/>
      <c r="I72" s="21" t="str">
        <f t="shared" si="2"/>
        <v/>
      </c>
      <c r="J72" s="17">
        <f t="shared" si="3"/>
        <v>-124823.30437182737</v>
      </c>
      <c r="K72" s="21">
        <f t="shared" si="4"/>
        <v>-24779.882055800634</v>
      </c>
      <c r="L72" s="21">
        <f t="shared" si="7"/>
        <v>-8938.7429383545332</v>
      </c>
      <c r="O72" s="2">
        <f t="shared" si="5"/>
        <v>-45026.987133482558</v>
      </c>
    </row>
    <row r="73" spans="2:15" x14ac:dyDescent="0.25">
      <c r="B73" s="23">
        <f t="shared" si="6"/>
        <v>2064</v>
      </c>
      <c r="C73" s="2">
        <v>-126695.65393740477</v>
      </c>
      <c r="E73" s="23">
        <f t="shared" si="1"/>
        <v>2064</v>
      </c>
      <c r="F73" s="2"/>
      <c r="G73" s="2">
        <v>-45702.391940484791</v>
      </c>
      <c r="H73" s="20"/>
      <c r="I73" s="21" t="str">
        <f t="shared" si="2"/>
        <v/>
      </c>
      <c r="J73" s="17">
        <f t="shared" si="3"/>
        <v>-126695.65393740477</v>
      </c>
      <c r="K73" s="21">
        <f t="shared" si="4"/>
        <v>-24301.043755205454</v>
      </c>
      <c r="L73" s="21">
        <f t="shared" si="7"/>
        <v>-8766.0136062124166</v>
      </c>
      <c r="O73" s="2">
        <f t="shared" si="5"/>
        <v>-45702.391940484791</v>
      </c>
    </row>
    <row r="74" spans="2:15" x14ac:dyDescent="0.25">
      <c r="B74" s="23">
        <f t="shared" si="6"/>
        <v>2065</v>
      </c>
      <c r="C74" s="2">
        <v>-128596.08874646583</v>
      </c>
      <c r="E74" s="23">
        <f t="shared" si="1"/>
        <v>2065</v>
      </c>
      <c r="F74" s="2"/>
      <c r="G74" s="2">
        <v>-46387.927819592056</v>
      </c>
      <c r="H74" s="20"/>
      <c r="I74" s="21" t="str">
        <f t="shared" si="2"/>
        <v/>
      </c>
      <c r="J74" s="17">
        <f t="shared" si="3"/>
        <v>-128596.08874646583</v>
      </c>
      <c r="K74" s="21">
        <f t="shared" si="4"/>
        <v>-23831.458368631436</v>
      </c>
      <c r="L74" s="21">
        <f t="shared" si="7"/>
        <v>-8596.6220389426126</v>
      </c>
      <c r="O74" s="2">
        <f t="shared" si="5"/>
        <v>-46387.927819592056</v>
      </c>
    </row>
    <row r="75" spans="2:15" x14ac:dyDescent="0.25">
      <c r="B75" s="23">
        <f t="shared" si="6"/>
        <v>2066</v>
      </c>
      <c r="C75" s="2">
        <v>-130525.0300776628</v>
      </c>
      <c r="E75" s="23">
        <f t="shared" si="1"/>
        <v>2066</v>
      </c>
      <c r="F75" s="2"/>
      <c r="G75" s="2">
        <v>-47083.746736885929</v>
      </c>
      <c r="H75" s="20"/>
      <c r="I75" s="21" t="str">
        <f t="shared" si="2"/>
        <v/>
      </c>
      <c r="J75" s="17">
        <f t="shared" si="3"/>
        <v>-130525.0300776628</v>
      </c>
      <c r="K75" s="21">
        <f t="shared" si="4"/>
        <v>-23370.947095807638</v>
      </c>
      <c r="L75" s="21">
        <f t="shared" si="7"/>
        <v>-8430.5037386731892</v>
      </c>
      <c r="O75" s="2">
        <f t="shared" si="5"/>
        <v>-47083.746736885929</v>
      </c>
    </row>
    <row r="76" spans="2:15" x14ac:dyDescent="0.25">
      <c r="B76" s="23">
        <f t="shared" si="6"/>
        <v>2067</v>
      </c>
      <c r="C76" s="2">
        <v>-132482.90552882772</v>
      </c>
      <c r="E76" s="23">
        <f t="shared" si="1"/>
        <v>2067</v>
      </c>
      <c r="F76" s="2"/>
      <c r="G76" s="2">
        <v>-47790.002937939214</v>
      </c>
      <c r="H76" s="20"/>
      <c r="I76" s="21" t="str">
        <f t="shared" si="2"/>
        <v/>
      </c>
      <c r="J76" s="17">
        <f t="shared" si="3"/>
        <v>-132482.90552882772</v>
      </c>
      <c r="K76" s="21">
        <f t="shared" si="4"/>
        <v>-22919.334591540824</v>
      </c>
      <c r="L76" s="21">
        <f t="shared" si="7"/>
        <v>-8267.5954538679107</v>
      </c>
      <c r="O76" s="2">
        <f t="shared" si="5"/>
        <v>-47790.002937939214</v>
      </c>
    </row>
    <row r="77" spans="2:15" x14ac:dyDescent="0.25">
      <c r="B77" s="23">
        <f t="shared" si="6"/>
        <v>2068</v>
      </c>
      <c r="C77" s="2">
        <v>-134470.14911176011</v>
      </c>
      <c r="E77" s="23">
        <f t="shared" si="1"/>
        <v>2068</v>
      </c>
      <c r="F77" s="2"/>
      <c r="G77" s="2">
        <v>-48506.852982008299</v>
      </c>
      <c r="H77" s="20"/>
      <c r="I77" s="21" t="str">
        <f t="shared" si="2"/>
        <v/>
      </c>
      <c r="J77" s="17">
        <f t="shared" si="3"/>
        <v>-134470.14911176011</v>
      </c>
      <c r="K77" s="21">
        <f t="shared" si="4"/>
        <v>-22476.448898950661</v>
      </c>
      <c r="L77" s="21">
        <f t="shared" si="7"/>
        <v>-8107.8351552424429</v>
      </c>
      <c r="O77" s="2">
        <f t="shared" si="5"/>
        <v>-48506.852982008299</v>
      </c>
    </row>
    <row r="78" spans="2:15" x14ac:dyDescent="0.25">
      <c r="B78" s="23">
        <f t="shared" si="6"/>
        <v>2069</v>
      </c>
      <c r="C78" s="2">
        <v>-136487.2013484365</v>
      </c>
      <c r="E78" s="23">
        <f t="shared" si="1"/>
        <v>2069</v>
      </c>
      <c r="F78" s="2"/>
      <c r="G78" s="2">
        <v>-49234.455776738418</v>
      </c>
      <c r="H78" s="20"/>
      <c r="I78" s="21" t="str">
        <f t="shared" si="2"/>
        <v/>
      </c>
      <c r="J78" s="17">
        <f t="shared" si="3"/>
        <v>-136487.2013484365</v>
      </c>
      <c r="K78" s="21">
        <f t="shared" si="4"/>
        <v>-22042.121383995094</v>
      </c>
      <c r="L78" s="21">
        <f t="shared" si="7"/>
        <v>-7951.1620121459709</v>
      </c>
      <c r="O78" s="2">
        <f t="shared" si="5"/>
        <v>-49234.455776738418</v>
      </c>
    </row>
    <row r="79" spans="2:15" x14ac:dyDescent="0.25">
      <c r="B79" s="23">
        <f t="shared" si="6"/>
        <v>2070</v>
      </c>
      <c r="C79" s="2">
        <v>-138534.50936866304</v>
      </c>
      <c r="E79" s="23">
        <f t="shared" si="1"/>
        <v>2070</v>
      </c>
      <c r="F79" s="2"/>
      <c r="G79" s="2">
        <v>-49972.972613389487</v>
      </c>
      <c r="H79" s="20"/>
      <c r="I79" s="21" t="str">
        <f t="shared" si="2"/>
        <v/>
      </c>
      <c r="J79" s="17">
        <f t="shared" si="3"/>
        <v>-138534.50936866304</v>
      </c>
      <c r="K79" s="21">
        <f t="shared" si="4"/>
        <v>-21616.18667126089</v>
      </c>
      <c r="L79" s="21">
        <f t="shared" si="7"/>
        <v>-7797.5163693991881</v>
      </c>
      <c r="O79" s="2">
        <f t="shared" si="5"/>
        <v>-49972.972613389487</v>
      </c>
    </row>
    <row r="80" spans="2:15" x14ac:dyDescent="0.25">
      <c r="B80" s="23">
        <f t="shared" si="6"/>
        <v>2071</v>
      </c>
      <c r="C80" s="2">
        <v>-140612.52700919297</v>
      </c>
      <c r="E80" s="23">
        <f t="shared" si="1"/>
        <v>2071</v>
      </c>
      <c r="F80" s="2"/>
      <c r="G80" s="2">
        <v>-50722.567202590326</v>
      </c>
      <c r="H80" s="20"/>
      <c r="I80" s="21" t="str">
        <f t="shared" si="2"/>
        <v/>
      </c>
      <c r="J80" s="17">
        <f t="shared" si="3"/>
        <v>-140612.52700919297</v>
      </c>
      <c r="K80" s="21">
        <f t="shared" si="4"/>
        <v>-21198.482580994973</v>
      </c>
      <c r="L80" s="21">
        <f t="shared" si="7"/>
        <v>-7646.8397245798787</v>
      </c>
      <c r="O80" s="2">
        <f t="shared" si="5"/>
        <v>-50722.567202590326</v>
      </c>
    </row>
    <row r="81" spans="2:15" x14ac:dyDescent="0.25">
      <c r="B81" s="23">
        <f t="shared" si="6"/>
        <v>2072</v>
      </c>
      <c r="C81" s="2">
        <v>-142721.71491433086</v>
      </c>
      <c r="E81" s="23">
        <f t="shared" si="1"/>
        <v>2072</v>
      </c>
      <c r="F81" s="2"/>
      <c r="G81" s="2">
        <v>-51483.405710629173</v>
      </c>
      <c r="H81" s="20"/>
      <c r="I81" s="21" t="str">
        <f t="shared" si="2"/>
        <v/>
      </c>
      <c r="J81" s="17">
        <f t="shared" si="3"/>
        <v>-142721.71491433086</v>
      </c>
      <c r="K81" s="21">
        <f t="shared" si="4"/>
        <v>-20788.850067352563</v>
      </c>
      <c r="L81" s="21">
        <f t="shared" si="7"/>
        <v>-7499.0747057474191</v>
      </c>
      <c r="O81" s="2">
        <f t="shared" si="5"/>
        <v>-51483.405710629173</v>
      </c>
    </row>
    <row r="82" spans="2:15" x14ac:dyDescent="0.25">
      <c r="B82" s="23">
        <f t="shared" si="6"/>
        <v>2073</v>
      </c>
      <c r="C82" s="2">
        <v>-144862.54063804582</v>
      </c>
      <c r="E82" s="23">
        <f t="shared" si="1"/>
        <v>2073</v>
      </c>
      <c r="F82" s="2"/>
      <c r="G82" s="2">
        <v>-52255.656796288604</v>
      </c>
      <c r="H82" s="20"/>
      <c r="I82" s="21" t="str">
        <f t="shared" si="2"/>
        <v/>
      </c>
      <c r="J82" s="17">
        <f t="shared" si="3"/>
        <v>-144862.54063804582</v>
      </c>
      <c r="K82" s="21">
        <f t="shared" si="4"/>
        <v>-20387.133157838507</v>
      </c>
      <c r="L82" s="21">
        <f t="shared" si="7"/>
        <v>-7354.1650495977101</v>
      </c>
      <c r="O82" s="2">
        <f t="shared" si="5"/>
        <v>-52255.656796288604</v>
      </c>
    </row>
    <row r="83" spans="2:15" x14ac:dyDescent="0.25">
      <c r="B83" s="23">
        <f t="shared" si="6"/>
        <v>2074</v>
      </c>
      <c r="C83" s="2">
        <v>-147035.47874761649</v>
      </c>
      <c r="E83" s="23">
        <f t="shared" si="1"/>
        <v>2074</v>
      </c>
      <c r="F83" s="2"/>
      <c r="G83" s="2">
        <v>-53039.491648232928</v>
      </c>
      <c r="H83" s="20"/>
      <c r="I83" s="21" t="str">
        <f t="shared" si="2"/>
        <v/>
      </c>
      <c r="J83" s="17">
        <f t="shared" si="3"/>
        <v>-147035.47874761649</v>
      </c>
      <c r="K83" s="21">
        <f t="shared" si="4"/>
        <v>-19993.178893918921</v>
      </c>
      <c r="L83" s="21">
        <f t="shared" si="7"/>
        <v>-7212.0555800402653</v>
      </c>
      <c r="O83" s="2">
        <f t="shared" si="5"/>
        <v>-53039.491648232928</v>
      </c>
    </row>
    <row r="84" spans="2:15" x14ac:dyDescent="0.25">
      <c r="B84" s="23">
        <f t="shared" si="6"/>
        <v>2075</v>
      </c>
      <c r="C84" s="2">
        <v>-149241.01092883071</v>
      </c>
      <c r="E84" s="23">
        <f t="shared" si="1"/>
        <v>2075</v>
      </c>
      <c r="F84" s="2"/>
      <c r="G84" s="2">
        <v>-53835.08402295642</v>
      </c>
      <c r="H84" s="20"/>
      <c r="I84" s="21" t="str">
        <f t="shared" si="2"/>
        <v/>
      </c>
      <c r="J84" s="17">
        <f t="shared" si="3"/>
        <v>-149241.01092883071</v>
      </c>
      <c r="K84" s="21">
        <f t="shared" si="4"/>
        <v>-19606.837272780384</v>
      </c>
      <c r="L84" s="21">
        <f t="shared" si="7"/>
        <v>-7072.6921871892446</v>
      </c>
      <c r="O84" s="2">
        <f t="shared" si="5"/>
        <v>-53835.08402295642</v>
      </c>
    </row>
    <row r="85" spans="2:15" x14ac:dyDescent="0.25">
      <c r="B85" s="23">
        <f t="shared" si="6"/>
        <v>2076</v>
      </c>
      <c r="C85" s="2">
        <v>-151479.62609276315</v>
      </c>
      <c r="E85" s="23">
        <f t="shared" si="1"/>
        <v>2076</v>
      </c>
      <c r="F85" s="2"/>
      <c r="G85" s="2">
        <v>-54642.610283300761</v>
      </c>
      <c r="H85" s="20"/>
      <c r="I85" s="21" t="str">
        <f t="shared" si="2"/>
        <v/>
      </c>
      <c r="J85" s="17">
        <f t="shared" si="3"/>
        <v>-151479.62609276315</v>
      </c>
      <c r="K85" s="21">
        <f t="shared" si="4"/>
        <v>-19227.961190214577</v>
      </c>
      <c r="L85" s="21">
        <f t="shared" si="7"/>
        <v>-6936.0218067604665</v>
      </c>
      <c r="O85" s="2">
        <f t="shared" si="5"/>
        <v>-54642.610283300761</v>
      </c>
    </row>
    <row r="86" spans="2:15" x14ac:dyDescent="0.25">
      <c r="B86" s="23">
        <f t="shared" si="6"/>
        <v>2077</v>
      </c>
      <c r="C86" s="2">
        <v>-153751.8204841546</v>
      </c>
      <c r="E86" s="23">
        <f t="shared" si="1"/>
        <v>2077</v>
      </c>
      <c r="F86" s="2"/>
      <c r="G86" s="2">
        <v>-55462.249437550265</v>
      </c>
      <c r="H86" s="20"/>
      <c r="I86" s="21" t="str">
        <f t="shared" si="2"/>
        <v/>
      </c>
      <c r="J86" s="17">
        <f t="shared" si="3"/>
        <v>-153751.8204841546</v>
      </c>
      <c r="K86" s="21">
        <f t="shared" si="4"/>
        <v>-18856.406384606573</v>
      </c>
      <c r="L86" s="21">
        <f t="shared" si="7"/>
        <v>-6801.9923998665463</v>
      </c>
      <c r="O86" s="2">
        <f t="shared" si="5"/>
        <v>-55462.249437550265</v>
      </c>
    </row>
    <row r="87" spans="2:15" x14ac:dyDescent="0.25">
      <c r="B87" s="23">
        <f t="shared" si="6"/>
        <v>2078</v>
      </c>
      <c r="C87" s="2">
        <v>-156058.09779141689</v>
      </c>
      <c r="E87" s="23">
        <f t="shared" si="1"/>
        <v>2078</v>
      </c>
      <c r="F87" s="2"/>
      <c r="G87" s="2">
        <v>-56294.183179113512</v>
      </c>
      <c r="H87" s="20"/>
      <c r="I87" s="21" t="str">
        <f t="shared" si="2"/>
        <v/>
      </c>
      <c r="J87" s="17">
        <f t="shared" si="3"/>
        <v>-156058.09779141689</v>
      </c>
      <c r="K87" s="21">
        <f t="shared" si="4"/>
        <v>-18492.031382005476</v>
      </c>
      <c r="L87" s="21">
        <f t="shared" si="7"/>
        <v>-6670.5529332024571</v>
      </c>
      <c r="O87" s="2">
        <f t="shared" si="5"/>
        <v>-56294.183179113512</v>
      </c>
    </row>
    <row r="88" spans="2:15" x14ac:dyDescent="0.25">
      <c r="B88" s="23">
        <f t="shared" si="6"/>
        <v>2079</v>
      </c>
      <c r="C88" s="2">
        <v>-158398.96925828813</v>
      </c>
      <c r="E88" s="23">
        <f t="shared" si="1"/>
        <v>2079</v>
      </c>
      <c r="F88" s="2"/>
      <c r="G88" s="2">
        <v>-57138.595926800212</v>
      </c>
      <c r="H88" s="20"/>
      <c r="I88" s="21" t="str">
        <f t="shared" si="2"/>
        <v/>
      </c>
      <c r="J88" s="17">
        <f t="shared" si="3"/>
        <v>-158398.96925828813</v>
      </c>
      <c r="K88" s="21">
        <f t="shared" si="4"/>
        <v>-18134.697442256576</v>
      </c>
      <c r="L88" s="21">
        <f t="shared" si="7"/>
        <v>-6541.6533596140043</v>
      </c>
      <c r="O88" s="2">
        <f t="shared" si="5"/>
        <v>-57138.595926800212</v>
      </c>
    </row>
    <row r="89" spans="2:15" x14ac:dyDescent="0.25">
      <c r="B89" s="23">
        <f t="shared" si="6"/>
        <v>2080</v>
      </c>
      <c r="C89" s="2">
        <v>-160774.95379716242</v>
      </c>
      <c r="E89" s="23">
        <f t="shared" si="1"/>
        <v>2080</v>
      </c>
      <c r="F89" s="2"/>
      <c r="G89" s="2">
        <v>-57995.674865702211</v>
      </c>
      <c r="H89" s="20"/>
      <c r="I89" s="21" t="str">
        <f t="shared" si="2"/>
        <v/>
      </c>
      <c r="J89" s="17">
        <f t="shared" si="3"/>
        <v>-160774.95379716242</v>
      </c>
      <c r="K89" s="21">
        <f t="shared" si="4"/>
        <v>-17784.268506174325</v>
      </c>
      <c r="L89" s="21">
        <f t="shared" ref="L89:L120" si="8" xml:space="preserve"> IF($E89&gt;=$F$18,IF($E89&lt;=$F$19,IF(SUM($F89:$G89)/((1+$C$10)^($E89-$F$18))&lt;0,SUM($F89:$G89)/((1+$C$10)^($E89-$F$18)),""),""),"")</f>
        <v>-6415.2445990417536</v>
      </c>
      <c r="O89" s="2"/>
    </row>
    <row r="90" spans="2:15" x14ac:dyDescent="0.25">
      <c r="B90" s="23">
        <f t="shared" si="6"/>
        <v>2081</v>
      </c>
      <c r="C90" s="2">
        <v>-163186.57810411984</v>
      </c>
      <c r="E90" s="23">
        <f t="shared" ref="E90:E103" si="9">E89+1</f>
        <v>2081</v>
      </c>
      <c r="F90" s="2"/>
      <c r="G90" s="2">
        <v>-58865.609988687742</v>
      </c>
      <c r="H90" s="20"/>
      <c r="I90" s="21" t="str">
        <f t="shared" ref="I90:I144" si="10" xml:space="preserve"> IF($B90=$C$18,$C$21,"")</f>
        <v/>
      </c>
      <c r="J90" s="17">
        <f t="shared" ref="J90:J144" si="11" xml:space="preserve"> IF($B90&gt;=$C$18,IF($B90&lt;=$C$19,$C90,""),"")</f>
        <v>-163186.57810411984</v>
      </c>
      <c r="K90" s="21">
        <f t="shared" ref="K90:K144" si="12" xml:space="preserve"> IF(SUM($I90:$J90)/((1+$C$10)^($B90-$C$18))&lt;0,SUM($I90:$J90)/((1+$C$10)^($B90-$C$18)),"")</f>
        <v>-17440.611143736172</v>
      </c>
      <c r="L90" s="21">
        <f t="shared" si="8"/>
        <v>-6291.2785198332176</v>
      </c>
      <c r="O90" s="2"/>
    </row>
    <row r="91" spans="2:15" x14ac:dyDescent="0.25">
      <c r="B91" s="23">
        <f>B90+1</f>
        <v>2082</v>
      </c>
      <c r="C91" s="2">
        <v>-165634.37677568162</v>
      </c>
      <c r="E91" s="23">
        <f t="shared" si="9"/>
        <v>2082</v>
      </c>
      <c r="F91" s="2"/>
      <c r="G91" s="2">
        <v>-59748.594138518056</v>
      </c>
      <c r="H91" s="20"/>
      <c r="I91" s="21" t="str">
        <f t="shared" si="10"/>
        <v/>
      </c>
      <c r="J91" s="17">
        <f t="shared" si="11"/>
        <v>-165634.37677568162</v>
      </c>
      <c r="K91" s="21">
        <f t="shared" si="12"/>
        <v>-17103.594503277505</v>
      </c>
      <c r="L91" s="21">
        <f t="shared" si="8"/>
        <v>-6169.707920416151</v>
      </c>
      <c r="O91" s="2"/>
    </row>
    <row r="92" spans="2:15" x14ac:dyDescent="0.25">
      <c r="B92" s="23">
        <f>B91+1</f>
        <v>2083</v>
      </c>
      <c r="C92" s="2">
        <v>-168118.89242731684</v>
      </c>
      <c r="E92" s="23">
        <f t="shared" si="9"/>
        <v>2083</v>
      </c>
      <c r="F92" s="2"/>
      <c r="G92" s="2">
        <v>-59748.594138518056</v>
      </c>
      <c r="H92" s="20"/>
      <c r="I92" s="21" t="str">
        <f t="shared" si="10"/>
        <v/>
      </c>
      <c r="J92" s="17">
        <f t="shared" si="11"/>
        <v>-168118.89242731684</v>
      </c>
      <c r="K92" s="21">
        <f t="shared" si="12"/>
        <v>-16773.090261668276</v>
      </c>
      <c r="L92" s="21">
        <f t="shared" si="8"/>
        <v>-5961.070454508359</v>
      </c>
      <c r="O92" s="2"/>
    </row>
    <row r="93" spans="2:15" x14ac:dyDescent="0.25">
      <c r="B93" s="23">
        <f>B92+1</f>
        <v>2084</v>
      </c>
      <c r="C93" s="2">
        <v>-170640.67581372659</v>
      </c>
      <c r="E93" s="23">
        <f t="shared" si="9"/>
        <v>2084</v>
      </c>
      <c r="F93" s="2"/>
      <c r="G93" s="2">
        <v>-60644.82305059582</v>
      </c>
      <c r="H93" s="20"/>
      <c r="I93" s="21" t="str">
        <f t="shared" si="10"/>
        <v/>
      </c>
      <c r="J93" s="17">
        <f t="shared" si="11"/>
        <v>-170640.67581372659</v>
      </c>
      <c r="K93" s="21">
        <f t="shared" si="12"/>
        <v>-16448.972575452462</v>
      </c>
      <c r="L93" s="21">
        <f t="shared" si="8"/>
        <v>-5845.8806872714813</v>
      </c>
      <c r="O93" s="2"/>
    </row>
    <row r="94" spans="2:15" x14ac:dyDescent="0.25">
      <c r="B94" s="23">
        <f t="shared" ref="B94:B103" si="13">B93+1</f>
        <v>2085</v>
      </c>
      <c r="C94" s="2">
        <v>-173200.28595093248</v>
      </c>
      <c r="E94" s="23">
        <f t="shared" si="9"/>
        <v>2085</v>
      </c>
      <c r="F94" s="2"/>
      <c r="G94" s="2">
        <v>-61554.495396354752</v>
      </c>
      <c r="H94" s="20"/>
      <c r="I94" s="21" t="str">
        <f t="shared" si="10"/>
        <v/>
      </c>
      <c r="J94" s="17">
        <f t="shared" si="11"/>
        <v>-173200.28595093248</v>
      </c>
      <c r="K94" s="21">
        <f t="shared" si="12"/>
        <v>-16131.118032931647</v>
      </c>
      <c r="L94" s="21">
        <f t="shared" si="8"/>
        <v>-5732.9168092565751</v>
      </c>
      <c r="O94" s="2"/>
    </row>
    <row r="95" spans="2:15" x14ac:dyDescent="0.25">
      <c r="B95" s="23">
        <f t="shared" si="13"/>
        <v>2086</v>
      </c>
      <c r="C95" s="2">
        <v>-175798.29024019645</v>
      </c>
      <c r="E95" s="23">
        <f t="shared" si="9"/>
        <v>2086</v>
      </c>
      <c r="F95" s="2"/>
      <c r="G95" s="2">
        <v>-62477.812827300069</v>
      </c>
      <c r="H95" s="20"/>
      <c r="I95" s="21" t="str">
        <f t="shared" si="10"/>
        <v/>
      </c>
      <c r="J95" s="17">
        <f t="shared" si="11"/>
        <v>-175798.29024019645</v>
      </c>
      <c r="K95" s="21">
        <f t="shared" si="12"/>
        <v>-15819.405607174509</v>
      </c>
      <c r="L95" s="21">
        <f t="shared" si="8"/>
        <v>-5622.1358081115186</v>
      </c>
      <c r="O95" s="2"/>
    </row>
    <row r="96" spans="2:15" x14ac:dyDescent="0.25">
      <c r="B96" s="23">
        <f t="shared" si="13"/>
        <v>2087</v>
      </c>
      <c r="C96" s="2">
        <v>-178435.26459379939</v>
      </c>
      <c r="E96" s="23">
        <f t="shared" si="9"/>
        <v>2087</v>
      </c>
      <c r="F96" s="2"/>
      <c r="G96" s="2">
        <v>-63414.980019709561</v>
      </c>
      <c r="H96" s="20"/>
      <c r="I96" s="21" t="str">
        <f t="shared" si="10"/>
        <v/>
      </c>
      <c r="J96" s="17">
        <f t="shared" si="11"/>
        <v>-178435.26459379939</v>
      </c>
      <c r="K96" s="21">
        <f t="shared" si="12"/>
        <v>-15513.716609934425</v>
      </c>
      <c r="L96" s="21">
        <f t="shared" si="8"/>
        <v>-5513.4955026407652</v>
      </c>
      <c r="O96" s="2"/>
    </row>
    <row r="97" spans="2:15" x14ac:dyDescent="0.25">
      <c r="B97" s="23">
        <f t="shared" si="13"/>
        <v>2088</v>
      </c>
      <c r="C97" s="2">
        <v>-181111.79356270636</v>
      </c>
      <c r="E97" s="23">
        <f t="shared" si="9"/>
        <v>2088</v>
      </c>
      <c r="F97" s="2"/>
      <c r="G97" s="2">
        <v>-64366.204720005197</v>
      </c>
      <c r="H97" s="20"/>
      <c r="I97" s="21" t="str">
        <f t="shared" si="10"/>
        <v/>
      </c>
      <c r="J97" s="17">
        <f t="shared" si="11"/>
        <v>-181111.79356270636</v>
      </c>
      <c r="K97" s="21">
        <f t="shared" si="12"/>
        <v>-15213.93464645743</v>
      </c>
      <c r="L97" s="21">
        <f t="shared" si="8"/>
        <v>-5406.9545267443254</v>
      </c>
      <c r="O97" s="2"/>
    </row>
    <row r="98" spans="2:15" x14ac:dyDescent="0.25">
      <c r="B98" s="23">
        <f t="shared" si="13"/>
        <v>2089</v>
      </c>
      <c r="C98" s="2">
        <v>-183828.47046614694</v>
      </c>
      <c r="E98" s="23">
        <f t="shared" si="9"/>
        <v>2089</v>
      </c>
      <c r="F98" s="2"/>
      <c r="G98" s="2">
        <v>-66311.673257667338</v>
      </c>
      <c r="H98" s="20"/>
      <c r="I98" s="21" t="str">
        <f t="shared" si="10"/>
        <v/>
      </c>
      <c r="J98" s="17">
        <f t="shared" si="11"/>
        <v>-183828.47046614694</v>
      </c>
      <c r="K98" s="21">
        <f t="shared" si="12"/>
        <v>-14919.945571163567</v>
      </c>
      <c r="L98" s="21">
        <f t="shared" si="8"/>
        <v>-5382.0093983721463</v>
      </c>
      <c r="O98" s="2"/>
    </row>
    <row r="99" spans="2:15" x14ac:dyDescent="0.25">
      <c r="B99" s="23">
        <f t="shared" si="13"/>
        <v>2090</v>
      </c>
      <c r="C99" s="2">
        <v>-186585.89752313914</v>
      </c>
      <c r="E99" s="23">
        <f t="shared" si="9"/>
        <v>2090</v>
      </c>
      <c r="F99" s="2"/>
      <c r="G99" s="2">
        <v>-67306.34835653234</v>
      </c>
      <c r="H99" s="20"/>
      <c r="I99" s="21" t="str">
        <f t="shared" si="10"/>
        <v/>
      </c>
      <c r="J99" s="17">
        <f t="shared" si="11"/>
        <v>-186585.89752313914</v>
      </c>
      <c r="K99" s="21">
        <f t="shared" si="12"/>
        <v>-14631.637444184564</v>
      </c>
      <c r="L99" s="21">
        <f t="shared" si="8"/>
        <v>-5278.009216761091</v>
      </c>
      <c r="O99" s="2"/>
    </row>
    <row r="100" spans="2:15" x14ac:dyDescent="0.25">
      <c r="B100" s="23">
        <f t="shared" si="13"/>
        <v>2091</v>
      </c>
      <c r="C100" s="2"/>
      <c r="E100" s="23">
        <f t="shared" si="9"/>
        <v>2091</v>
      </c>
      <c r="F100" s="2"/>
      <c r="G100" s="2"/>
      <c r="H100" s="20"/>
      <c r="I100" s="21" t="str">
        <f t="shared" si="10"/>
        <v/>
      </c>
      <c r="J100" s="17" t="str">
        <f t="shared" si="11"/>
        <v/>
      </c>
      <c r="K100" s="21" t="str">
        <f t="shared" si="12"/>
        <v/>
      </c>
      <c r="L100" s="21" t="str">
        <f t="shared" si="8"/>
        <v/>
      </c>
      <c r="O100" s="2"/>
    </row>
    <row r="101" spans="2:15" x14ac:dyDescent="0.25">
      <c r="B101" s="23">
        <f t="shared" si="13"/>
        <v>2092</v>
      </c>
      <c r="C101" s="2"/>
      <c r="E101" s="23">
        <f t="shared" si="9"/>
        <v>2092</v>
      </c>
      <c r="F101" s="2"/>
      <c r="G101" s="2"/>
      <c r="H101" s="20"/>
      <c r="I101" s="21" t="str">
        <f t="shared" si="10"/>
        <v/>
      </c>
      <c r="J101" s="17" t="str">
        <f t="shared" si="11"/>
        <v/>
      </c>
      <c r="K101" s="21" t="str">
        <f t="shared" si="12"/>
        <v/>
      </c>
      <c r="L101" s="21" t="str">
        <f t="shared" si="8"/>
        <v/>
      </c>
      <c r="O101" s="2"/>
    </row>
    <row r="102" spans="2:15" x14ac:dyDescent="0.25">
      <c r="B102" s="23">
        <f t="shared" si="13"/>
        <v>2093</v>
      </c>
      <c r="C102" s="2"/>
      <c r="E102" s="23">
        <f t="shared" si="9"/>
        <v>2093</v>
      </c>
      <c r="F102" s="2"/>
      <c r="G102" s="2"/>
      <c r="H102" s="20"/>
      <c r="I102" s="21" t="str">
        <f t="shared" si="10"/>
        <v/>
      </c>
      <c r="J102" s="17" t="str">
        <f t="shared" si="11"/>
        <v/>
      </c>
      <c r="K102" s="21" t="str">
        <f t="shared" si="12"/>
        <v/>
      </c>
      <c r="L102" s="21" t="str">
        <f t="shared" si="8"/>
        <v/>
      </c>
      <c r="O102" s="2"/>
    </row>
    <row r="103" spans="2:15" x14ac:dyDescent="0.25">
      <c r="B103" s="23">
        <f t="shared" si="13"/>
        <v>2094</v>
      </c>
      <c r="C103" s="2"/>
      <c r="E103" s="23">
        <f t="shared" si="9"/>
        <v>2094</v>
      </c>
      <c r="F103" s="2"/>
      <c r="G103" s="2"/>
      <c r="H103" s="20"/>
      <c r="I103" s="21" t="str">
        <f t="shared" si="10"/>
        <v/>
      </c>
      <c r="J103" s="17" t="str">
        <f t="shared" si="11"/>
        <v/>
      </c>
      <c r="K103" s="21" t="str">
        <f t="shared" si="12"/>
        <v/>
      </c>
      <c r="L103" s="21" t="str">
        <f t="shared" si="8"/>
        <v/>
      </c>
      <c r="O103" s="2"/>
    </row>
    <row r="104" spans="2:15" x14ac:dyDescent="0.25">
      <c r="B104" s="23">
        <f>B103+1</f>
        <v>2095</v>
      </c>
      <c r="C104" s="2"/>
      <c r="E104" s="23">
        <f>E103+1</f>
        <v>2095</v>
      </c>
      <c r="F104" s="2"/>
      <c r="G104" s="2"/>
      <c r="H104" s="20"/>
      <c r="I104" s="21" t="str">
        <f t="shared" si="10"/>
        <v/>
      </c>
      <c r="J104" s="17" t="str">
        <f t="shared" si="11"/>
        <v/>
      </c>
      <c r="K104" s="21" t="str">
        <f t="shared" si="12"/>
        <v/>
      </c>
      <c r="L104" s="21" t="str">
        <f t="shared" si="8"/>
        <v/>
      </c>
      <c r="O104" s="2"/>
    </row>
    <row r="105" spans="2:15" x14ac:dyDescent="0.25">
      <c r="B105" s="23">
        <f t="shared" ref="B105:B144" si="14">B104+1</f>
        <v>2096</v>
      </c>
      <c r="C105" s="2"/>
      <c r="E105" s="23">
        <f t="shared" ref="E105:E144" si="15">E104+1</f>
        <v>2096</v>
      </c>
      <c r="F105" s="2"/>
      <c r="G105" s="2"/>
      <c r="H105" s="20"/>
      <c r="I105" s="21" t="str">
        <f t="shared" si="10"/>
        <v/>
      </c>
      <c r="J105" s="17" t="str">
        <f t="shared" si="11"/>
        <v/>
      </c>
      <c r="K105" s="21" t="str">
        <f t="shared" si="12"/>
        <v/>
      </c>
      <c r="L105" s="21" t="str">
        <f t="shared" si="8"/>
        <v/>
      </c>
      <c r="O105" s="2"/>
    </row>
    <row r="106" spans="2:15" x14ac:dyDescent="0.25">
      <c r="B106" s="23">
        <f t="shared" si="14"/>
        <v>2097</v>
      </c>
      <c r="C106" s="2"/>
      <c r="E106" s="23">
        <f t="shared" si="15"/>
        <v>2097</v>
      </c>
      <c r="F106" s="2"/>
      <c r="G106" s="2"/>
      <c r="H106" s="20"/>
      <c r="I106" s="21" t="str">
        <f t="shared" si="10"/>
        <v/>
      </c>
      <c r="J106" s="17" t="str">
        <f t="shared" si="11"/>
        <v/>
      </c>
      <c r="K106" s="21" t="str">
        <f t="shared" si="12"/>
        <v/>
      </c>
      <c r="L106" s="21" t="str">
        <f t="shared" si="8"/>
        <v/>
      </c>
      <c r="O106" s="2"/>
    </row>
    <row r="107" spans="2:15" x14ac:dyDescent="0.25">
      <c r="B107" s="23">
        <f t="shared" si="14"/>
        <v>2098</v>
      </c>
      <c r="C107" s="2"/>
      <c r="E107" s="23">
        <f t="shared" si="15"/>
        <v>2098</v>
      </c>
      <c r="F107" s="2"/>
      <c r="G107" s="2"/>
      <c r="H107" s="20"/>
      <c r="I107" s="21" t="str">
        <f t="shared" si="10"/>
        <v/>
      </c>
      <c r="J107" s="17" t="str">
        <f t="shared" si="11"/>
        <v/>
      </c>
      <c r="K107" s="21" t="str">
        <f t="shared" si="12"/>
        <v/>
      </c>
      <c r="L107" s="21" t="str">
        <f t="shared" si="8"/>
        <v/>
      </c>
      <c r="O107" s="2"/>
    </row>
    <row r="108" spans="2:15" x14ac:dyDescent="0.25">
      <c r="B108" s="23">
        <f t="shared" si="14"/>
        <v>2099</v>
      </c>
      <c r="C108" s="2"/>
      <c r="E108" s="23">
        <f t="shared" si="15"/>
        <v>2099</v>
      </c>
      <c r="F108" s="2"/>
      <c r="G108" s="2"/>
      <c r="H108" s="20"/>
      <c r="I108" s="21" t="str">
        <f t="shared" si="10"/>
        <v/>
      </c>
      <c r="J108" s="17" t="str">
        <f t="shared" si="11"/>
        <v/>
      </c>
      <c r="K108" s="21" t="str">
        <f t="shared" si="12"/>
        <v/>
      </c>
      <c r="L108" s="21" t="str">
        <f t="shared" si="8"/>
        <v/>
      </c>
      <c r="O108" s="2"/>
    </row>
    <row r="109" spans="2:15" x14ac:dyDescent="0.25">
      <c r="B109" s="23">
        <f t="shared" si="14"/>
        <v>2100</v>
      </c>
      <c r="C109" s="2"/>
      <c r="E109" s="23">
        <f t="shared" si="15"/>
        <v>2100</v>
      </c>
      <c r="F109" s="2"/>
      <c r="G109" s="2"/>
      <c r="H109" s="20"/>
      <c r="I109" s="21" t="str">
        <f t="shared" si="10"/>
        <v/>
      </c>
      <c r="J109" s="17" t="str">
        <f t="shared" si="11"/>
        <v/>
      </c>
      <c r="K109" s="21" t="str">
        <f t="shared" si="12"/>
        <v/>
      </c>
      <c r="L109" s="21" t="str">
        <f t="shared" si="8"/>
        <v/>
      </c>
      <c r="O109" s="2"/>
    </row>
    <row r="110" spans="2:15" x14ac:dyDescent="0.25">
      <c r="B110" s="23">
        <f t="shared" si="14"/>
        <v>2101</v>
      </c>
      <c r="C110" s="2"/>
      <c r="E110" s="23">
        <f t="shared" si="15"/>
        <v>2101</v>
      </c>
      <c r="F110" s="2"/>
      <c r="G110" s="2"/>
      <c r="H110" s="20"/>
      <c r="I110" s="21" t="str">
        <f t="shared" si="10"/>
        <v/>
      </c>
      <c r="J110" s="17" t="str">
        <f t="shared" si="11"/>
        <v/>
      </c>
      <c r="K110" s="21" t="str">
        <f t="shared" si="12"/>
        <v/>
      </c>
      <c r="L110" s="21" t="str">
        <f t="shared" si="8"/>
        <v/>
      </c>
      <c r="O110" s="2"/>
    </row>
    <row r="111" spans="2:15" x14ac:dyDescent="0.25">
      <c r="B111" s="23">
        <f t="shared" si="14"/>
        <v>2102</v>
      </c>
      <c r="C111" s="2"/>
      <c r="E111" s="23">
        <f t="shared" si="15"/>
        <v>2102</v>
      </c>
      <c r="F111" s="2"/>
      <c r="G111" s="2"/>
      <c r="H111" s="20"/>
      <c r="I111" s="21" t="str">
        <f t="shared" si="10"/>
        <v/>
      </c>
      <c r="J111" s="17" t="str">
        <f t="shared" si="11"/>
        <v/>
      </c>
      <c r="K111" s="21" t="str">
        <f t="shared" si="12"/>
        <v/>
      </c>
      <c r="L111" s="21" t="str">
        <f t="shared" si="8"/>
        <v/>
      </c>
      <c r="O111" s="2"/>
    </row>
    <row r="112" spans="2:15" x14ac:dyDescent="0.25">
      <c r="B112" s="23">
        <f t="shared" si="14"/>
        <v>2103</v>
      </c>
      <c r="C112" s="2"/>
      <c r="E112" s="23">
        <f t="shared" si="15"/>
        <v>2103</v>
      </c>
      <c r="F112" s="2"/>
      <c r="G112" s="2"/>
      <c r="H112" s="20"/>
      <c r="I112" s="21" t="str">
        <f t="shared" si="10"/>
        <v/>
      </c>
      <c r="J112" s="17" t="str">
        <f t="shared" si="11"/>
        <v/>
      </c>
      <c r="K112" s="21" t="str">
        <f t="shared" si="12"/>
        <v/>
      </c>
      <c r="L112" s="21" t="str">
        <f t="shared" si="8"/>
        <v/>
      </c>
      <c r="O112" s="2"/>
    </row>
    <row r="113" spans="2:15" x14ac:dyDescent="0.25">
      <c r="B113" s="23">
        <f t="shared" si="14"/>
        <v>2104</v>
      </c>
      <c r="C113" s="2"/>
      <c r="E113" s="23">
        <f t="shared" si="15"/>
        <v>2104</v>
      </c>
      <c r="F113" s="2"/>
      <c r="G113" s="2"/>
      <c r="H113" s="20"/>
      <c r="I113" s="21" t="str">
        <f t="shared" si="10"/>
        <v/>
      </c>
      <c r="J113" s="17" t="str">
        <f t="shared" si="11"/>
        <v/>
      </c>
      <c r="K113" s="21" t="str">
        <f t="shared" si="12"/>
        <v/>
      </c>
      <c r="L113" s="21" t="str">
        <f t="shared" si="8"/>
        <v/>
      </c>
      <c r="O113" s="2"/>
    </row>
    <row r="114" spans="2:15" x14ac:dyDescent="0.25">
      <c r="B114" s="23">
        <f t="shared" si="14"/>
        <v>2105</v>
      </c>
      <c r="C114" s="2"/>
      <c r="E114" s="23">
        <f t="shared" si="15"/>
        <v>2105</v>
      </c>
      <c r="F114" s="2"/>
      <c r="G114" s="2"/>
      <c r="H114" s="20"/>
      <c r="I114" s="21" t="str">
        <f t="shared" si="10"/>
        <v/>
      </c>
      <c r="J114" s="17" t="str">
        <f t="shared" si="11"/>
        <v/>
      </c>
      <c r="K114" s="21" t="str">
        <f t="shared" si="12"/>
        <v/>
      </c>
      <c r="L114" s="21" t="str">
        <f t="shared" si="8"/>
        <v/>
      </c>
      <c r="O114" s="2"/>
    </row>
    <row r="115" spans="2:15" x14ac:dyDescent="0.25">
      <c r="B115" s="23">
        <f t="shared" si="14"/>
        <v>2106</v>
      </c>
      <c r="C115" s="2"/>
      <c r="E115" s="23">
        <f t="shared" si="15"/>
        <v>2106</v>
      </c>
      <c r="F115" s="2"/>
      <c r="G115" s="2"/>
      <c r="H115" s="20"/>
      <c r="I115" s="21" t="str">
        <f t="shared" si="10"/>
        <v/>
      </c>
      <c r="J115" s="17" t="str">
        <f t="shared" si="11"/>
        <v/>
      </c>
      <c r="K115" s="21" t="str">
        <f t="shared" si="12"/>
        <v/>
      </c>
      <c r="L115" s="21" t="str">
        <f t="shared" si="8"/>
        <v/>
      </c>
      <c r="O115" s="2"/>
    </row>
    <row r="116" spans="2:15" x14ac:dyDescent="0.25">
      <c r="B116" s="23">
        <f t="shared" si="14"/>
        <v>2107</v>
      </c>
      <c r="C116" s="2"/>
      <c r="E116" s="23">
        <f t="shared" si="15"/>
        <v>2107</v>
      </c>
      <c r="F116" s="2"/>
      <c r="G116" s="2"/>
      <c r="H116" s="20"/>
      <c r="I116" s="21" t="str">
        <f t="shared" si="10"/>
        <v/>
      </c>
      <c r="J116" s="17" t="str">
        <f t="shared" si="11"/>
        <v/>
      </c>
      <c r="K116" s="21" t="str">
        <f t="shared" si="12"/>
        <v/>
      </c>
      <c r="L116" s="21" t="str">
        <f t="shared" si="8"/>
        <v/>
      </c>
      <c r="O116" s="2"/>
    </row>
    <row r="117" spans="2:15" x14ac:dyDescent="0.25">
      <c r="B117" s="23">
        <f t="shared" si="14"/>
        <v>2108</v>
      </c>
      <c r="C117" s="2"/>
      <c r="E117" s="23">
        <f t="shared" si="15"/>
        <v>2108</v>
      </c>
      <c r="F117" s="2"/>
      <c r="G117" s="2"/>
      <c r="H117" s="20"/>
      <c r="I117" s="21" t="str">
        <f t="shared" si="10"/>
        <v/>
      </c>
      <c r="J117" s="17" t="str">
        <f t="shared" si="11"/>
        <v/>
      </c>
      <c r="K117" s="21" t="str">
        <f t="shared" si="12"/>
        <v/>
      </c>
      <c r="L117" s="21" t="str">
        <f t="shared" si="8"/>
        <v/>
      </c>
      <c r="O117" s="2"/>
    </row>
    <row r="118" spans="2:15" x14ac:dyDescent="0.25">
      <c r="B118" s="23">
        <f t="shared" si="14"/>
        <v>2109</v>
      </c>
      <c r="C118" s="2"/>
      <c r="E118" s="23">
        <f t="shared" si="15"/>
        <v>2109</v>
      </c>
      <c r="F118" s="2"/>
      <c r="G118" s="2"/>
      <c r="H118" s="20"/>
      <c r="I118" s="21" t="str">
        <f t="shared" si="10"/>
        <v/>
      </c>
      <c r="J118" s="17" t="str">
        <f t="shared" si="11"/>
        <v/>
      </c>
      <c r="K118" s="21" t="str">
        <f t="shared" si="12"/>
        <v/>
      </c>
      <c r="L118" s="21" t="str">
        <f t="shared" si="8"/>
        <v/>
      </c>
      <c r="O118" s="2"/>
    </row>
    <row r="119" spans="2:15" x14ac:dyDescent="0.25">
      <c r="B119" s="23">
        <f t="shared" si="14"/>
        <v>2110</v>
      </c>
      <c r="C119" s="2"/>
      <c r="E119" s="23">
        <f t="shared" si="15"/>
        <v>2110</v>
      </c>
      <c r="F119" s="2"/>
      <c r="G119" s="2"/>
      <c r="H119" s="20"/>
      <c r="I119" s="21" t="str">
        <f t="shared" si="10"/>
        <v/>
      </c>
      <c r="J119" s="17" t="str">
        <f t="shared" si="11"/>
        <v/>
      </c>
      <c r="K119" s="21" t="str">
        <f t="shared" si="12"/>
        <v/>
      </c>
      <c r="L119" s="21" t="str">
        <f t="shared" si="8"/>
        <v/>
      </c>
      <c r="O119" s="2"/>
    </row>
    <row r="120" spans="2:15" x14ac:dyDescent="0.25">
      <c r="B120" s="23">
        <f t="shared" si="14"/>
        <v>2111</v>
      </c>
      <c r="C120" s="2"/>
      <c r="E120" s="23">
        <f t="shared" si="15"/>
        <v>2111</v>
      </c>
      <c r="F120" s="2"/>
      <c r="G120" s="2"/>
      <c r="H120" s="20"/>
      <c r="I120" s="21" t="str">
        <f t="shared" si="10"/>
        <v/>
      </c>
      <c r="J120" s="17" t="str">
        <f t="shared" si="11"/>
        <v/>
      </c>
      <c r="K120" s="21" t="str">
        <f t="shared" si="12"/>
        <v/>
      </c>
      <c r="L120" s="21" t="str">
        <f t="shared" si="8"/>
        <v/>
      </c>
      <c r="O120" s="2"/>
    </row>
    <row r="121" spans="2:15" x14ac:dyDescent="0.25">
      <c r="B121" s="23">
        <f t="shared" si="14"/>
        <v>2112</v>
      </c>
      <c r="C121" s="2"/>
      <c r="E121" s="23">
        <f t="shared" si="15"/>
        <v>2112</v>
      </c>
      <c r="F121" s="2"/>
      <c r="G121" s="2"/>
      <c r="H121" s="20"/>
      <c r="I121" s="21" t="str">
        <f t="shared" si="10"/>
        <v/>
      </c>
      <c r="J121" s="17" t="str">
        <f t="shared" si="11"/>
        <v/>
      </c>
      <c r="K121" s="21" t="str">
        <f t="shared" si="12"/>
        <v/>
      </c>
      <c r="L121" s="21" t="str">
        <f t="shared" ref="L121:L144" si="16" xml:space="preserve"> IF($E121&gt;=$F$18,IF($E121&lt;=$F$19,IF(SUM($F121:$G121)/((1+$C$10)^($E121-$F$18))&lt;0,SUM($F121:$G121)/((1+$C$10)^($E121-$F$18)),""),""),"")</f>
        <v/>
      </c>
      <c r="O121" s="2"/>
    </row>
    <row r="122" spans="2:15" x14ac:dyDescent="0.25">
      <c r="B122" s="23">
        <f t="shared" si="14"/>
        <v>2113</v>
      </c>
      <c r="C122" s="2"/>
      <c r="E122" s="23">
        <f t="shared" si="15"/>
        <v>2113</v>
      </c>
      <c r="F122" s="2"/>
      <c r="G122" s="2"/>
      <c r="H122" s="20"/>
      <c r="I122" s="21" t="str">
        <f t="shared" si="10"/>
        <v/>
      </c>
      <c r="J122" s="17" t="str">
        <f t="shared" si="11"/>
        <v/>
      </c>
      <c r="K122" s="21" t="str">
        <f t="shared" si="12"/>
        <v/>
      </c>
      <c r="L122" s="21" t="str">
        <f t="shared" si="16"/>
        <v/>
      </c>
      <c r="O122" s="2"/>
    </row>
    <row r="123" spans="2:15" x14ac:dyDescent="0.25">
      <c r="B123" s="23">
        <f t="shared" si="14"/>
        <v>2114</v>
      </c>
      <c r="C123" s="2"/>
      <c r="E123" s="23">
        <f t="shared" si="15"/>
        <v>2114</v>
      </c>
      <c r="F123" s="2"/>
      <c r="G123" s="2"/>
      <c r="H123" s="20"/>
      <c r="I123" s="21" t="str">
        <f t="shared" si="10"/>
        <v/>
      </c>
      <c r="J123" s="17" t="str">
        <f t="shared" si="11"/>
        <v/>
      </c>
      <c r="K123" s="21" t="str">
        <f t="shared" si="12"/>
        <v/>
      </c>
      <c r="L123" s="21" t="str">
        <f t="shared" si="16"/>
        <v/>
      </c>
      <c r="O123" s="2"/>
    </row>
    <row r="124" spans="2:15" x14ac:dyDescent="0.25">
      <c r="B124" s="23">
        <f t="shared" si="14"/>
        <v>2115</v>
      </c>
      <c r="C124" s="2"/>
      <c r="E124" s="23">
        <f t="shared" si="15"/>
        <v>2115</v>
      </c>
      <c r="F124" s="2"/>
      <c r="G124" s="2"/>
      <c r="H124" s="20"/>
      <c r="I124" s="21" t="str">
        <f t="shared" si="10"/>
        <v/>
      </c>
      <c r="J124" s="17" t="str">
        <f t="shared" si="11"/>
        <v/>
      </c>
      <c r="K124" s="21" t="str">
        <f t="shared" si="12"/>
        <v/>
      </c>
      <c r="L124" s="21" t="str">
        <f t="shared" si="16"/>
        <v/>
      </c>
      <c r="O124" s="2"/>
    </row>
    <row r="125" spans="2:15" x14ac:dyDescent="0.25">
      <c r="B125" s="23">
        <f t="shared" si="14"/>
        <v>2116</v>
      </c>
      <c r="C125" s="2"/>
      <c r="E125" s="23">
        <f t="shared" si="15"/>
        <v>2116</v>
      </c>
      <c r="F125" s="2"/>
      <c r="G125" s="2"/>
      <c r="I125" s="21" t="str">
        <f t="shared" si="10"/>
        <v/>
      </c>
      <c r="J125" s="17" t="str">
        <f t="shared" si="11"/>
        <v/>
      </c>
      <c r="K125" s="21" t="str">
        <f t="shared" si="12"/>
        <v/>
      </c>
      <c r="L125" s="21" t="str">
        <f t="shared" si="16"/>
        <v/>
      </c>
      <c r="O125" s="2"/>
    </row>
    <row r="126" spans="2:15" x14ac:dyDescent="0.25">
      <c r="B126" s="23">
        <f t="shared" si="14"/>
        <v>2117</v>
      </c>
      <c r="C126" s="2"/>
      <c r="E126" s="23">
        <f t="shared" si="15"/>
        <v>2117</v>
      </c>
      <c r="F126" s="2"/>
      <c r="G126" s="2"/>
      <c r="I126" s="21" t="str">
        <f t="shared" si="10"/>
        <v/>
      </c>
      <c r="J126" s="17" t="str">
        <f t="shared" si="11"/>
        <v/>
      </c>
      <c r="K126" s="21" t="str">
        <f t="shared" si="12"/>
        <v/>
      </c>
      <c r="L126" s="21" t="str">
        <f t="shared" si="16"/>
        <v/>
      </c>
      <c r="O126" s="2"/>
    </row>
    <row r="127" spans="2:15" x14ac:dyDescent="0.25">
      <c r="B127" s="23">
        <f t="shared" si="14"/>
        <v>2118</v>
      </c>
      <c r="C127" s="2"/>
      <c r="E127" s="23">
        <f t="shared" si="15"/>
        <v>2118</v>
      </c>
      <c r="F127" s="2"/>
      <c r="G127" s="2"/>
      <c r="I127" s="21" t="str">
        <f t="shared" si="10"/>
        <v/>
      </c>
      <c r="J127" s="17" t="str">
        <f t="shared" si="11"/>
        <v/>
      </c>
      <c r="K127" s="21" t="str">
        <f t="shared" si="12"/>
        <v/>
      </c>
      <c r="L127" s="21" t="str">
        <f t="shared" si="16"/>
        <v/>
      </c>
      <c r="O127" s="2"/>
    </row>
    <row r="128" spans="2:15" x14ac:dyDescent="0.25">
      <c r="B128" s="23">
        <f t="shared" si="14"/>
        <v>2119</v>
      </c>
      <c r="C128" s="2"/>
      <c r="E128" s="23">
        <f t="shared" si="15"/>
        <v>2119</v>
      </c>
      <c r="F128" s="2"/>
      <c r="G128" s="2"/>
      <c r="I128" s="21" t="str">
        <f t="shared" si="10"/>
        <v/>
      </c>
      <c r="J128" s="17" t="str">
        <f t="shared" si="11"/>
        <v/>
      </c>
      <c r="K128" s="21" t="str">
        <f t="shared" si="12"/>
        <v/>
      </c>
      <c r="L128" s="21" t="str">
        <f t="shared" si="16"/>
        <v/>
      </c>
      <c r="O128" s="2"/>
    </row>
    <row r="129" spans="2:15" x14ac:dyDescent="0.25">
      <c r="B129" s="23">
        <f t="shared" si="14"/>
        <v>2120</v>
      </c>
      <c r="C129" s="2"/>
      <c r="E129" s="23">
        <f t="shared" si="15"/>
        <v>2120</v>
      </c>
      <c r="F129" s="2"/>
      <c r="G129" s="2"/>
      <c r="I129" s="21" t="str">
        <f t="shared" si="10"/>
        <v/>
      </c>
      <c r="J129" s="17" t="str">
        <f t="shared" si="11"/>
        <v/>
      </c>
      <c r="K129" s="21" t="str">
        <f t="shared" si="12"/>
        <v/>
      </c>
      <c r="L129" s="21" t="str">
        <f t="shared" si="16"/>
        <v/>
      </c>
      <c r="O129" s="2"/>
    </row>
    <row r="130" spans="2:15" x14ac:dyDescent="0.25">
      <c r="B130" s="23">
        <f t="shared" si="14"/>
        <v>2121</v>
      </c>
      <c r="C130" s="2"/>
      <c r="E130" s="23">
        <f t="shared" si="15"/>
        <v>2121</v>
      </c>
      <c r="F130" s="2"/>
      <c r="G130" s="2"/>
      <c r="I130" s="21" t="str">
        <f t="shared" si="10"/>
        <v/>
      </c>
      <c r="J130" s="17" t="str">
        <f t="shared" si="11"/>
        <v/>
      </c>
      <c r="K130" s="21" t="str">
        <f t="shared" si="12"/>
        <v/>
      </c>
      <c r="L130" s="21" t="str">
        <f t="shared" si="16"/>
        <v/>
      </c>
      <c r="O130" s="2"/>
    </row>
    <row r="131" spans="2:15" x14ac:dyDescent="0.25">
      <c r="B131" s="23">
        <f t="shared" si="14"/>
        <v>2122</v>
      </c>
      <c r="C131" s="2"/>
      <c r="E131" s="23">
        <f t="shared" si="15"/>
        <v>2122</v>
      </c>
      <c r="F131" s="2"/>
      <c r="G131" s="2"/>
      <c r="I131" s="21" t="str">
        <f t="shared" si="10"/>
        <v/>
      </c>
      <c r="J131" s="17" t="str">
        <f t="shared" si="11"/>
        <v/>
      </c>
      <c r="K131" s="21" t="str">
        <f t="shared" si="12"/>
        <v/>
      </c>
      <c r="L131" s="21" t="str">
        <f t="shared" si="16"/>
        <v/>
      </c>
      <c r="O131" s="2"/>
    </row>
    <row r="132" spans="2:15" x14ac:dyDescent="0.25">
      <c r="B132" s="23">
        <f t="shared" si="14"/>
        <v>2123</v>
      </c>
      <c r="C132" s="2"/>
      <c r="E132" s="23">
        <f t="shared" si="15"/>
        <v>2123</v>
      </c>
      <c r="F132" s="2"/>
      <c r="G132" s="2"/>
      <c r="I132" s="21" t="str">
        <f t="shared" si="10"/>
        <v/>
      </c>
      <c r="J132" s="17" t="str">
        <f t="shared" si="11"/>
        <v/>
      </c>
      <c r="K132" s="21" t="str">
        <f t="shared" si="12"/>
        <v/>
      </c>
      <c r="L132" s="21" t="str">
        <f t="shared" si="16"/>
        <v/>
      </c>
      <c r="O132" s="2"/>
    </row>
    <row r="133" spans="2:15" x14ac:dyDescent="0.25">
      <c r="B133" s="23">
        <f t="shared" si="14"/>
        <v>2124</v>
      </c>
      <c r="C133" s="2"/>
      <c r="E133" s="23">
        <f t="shared" si="15"/>
        <v>2124</v>
      </c>
      <c r="F133" s="2"/>
      <c r="G133" s="2"/>
      <c r="I133" s="21" t="str">
        <f t="shared" si="10"/>
        <v/>
      </c>
      <c r="J133" s="17" t="str">
        <f t="shared" si="11"/>
        <v/>
      </c>
      <c r="K133" s="21" t="str">
        <f t="shared" si="12"/>
        <v/>
      </c>
      <c r="L133" s="21" t="str">
        <f t="shared" si="16"/>
        <v/>
      </c>
      <c r="O133" s="2"/>
    </row>
    <row r="134" spans="2:15" x14ac:dyDescent="0.25">
      <c r="B134" s="23">
        <f t="shared" si="14"/>
        <v>2125</v>
      </c>
      <c r="C134" s="2"/>
      <c r="E134" s="23">
        <f t="shared" si="15"/>
        <v>2125</v>
      </c>
      <c r="F134" s="2"/>
      <c r="G134" s="2"/>
      <c r="I134" s="21" t="str">
        <f t="shared" si="10"/>
        <v/>
      </c>
      <c r="J134" s="17" t="str">
        <f t="shared" si="11"/>
        <v/>
      </c>
      <c r="K134" s="21" t="str">
        <f t="shared" si="12"/>
        <v/>
      </c>
      <c r="L134" s="21" t="str">
        <f t="shared" si="16"/>
        <v/>
      </c>
      <c r="O134" s="2"/>
    </row>
    <row r="135" spans="2:15" x14ac:dyDescent="0.25">
      <c r="B135" s="23">
        <f t="shared" si="14"/>
        <v>2126</v>
      </c>
      <c r="C135" s="2"/>
      <c r="E135" s="23">
        <f t="shared" si="15"/>
        <v>2126</v>
      </c>
      <c r="F135" s="2"/>
      <c r="G135" s="2"/>
      <c r="I135" s="21" t="str">
        <f t="shared" si="10"/>
        <v/>
      </c>
      <c r="J135" s="17" t="str">
        <f t="shared" si="11"/>
        <v/>
      </c>
      <c r="K135" s="21" t="str">
        <f t="shared" si="12"/>
        <v/>
      </c>
      <c r="L135" s="21" t="str">
        <f t="shared" si="16"/>
        <v/>
      </c>
      <c r="O135" s="2"/>
    </row>
    <row r="136" spans="2:15" x14ac:dyDescent="0.25">
      <c r="B136" s="23">
        <f t="shared" si="14"/>
        <v>2127</v>
      </c>
      <c r="C136" s="2"/>
      <c r="E136" s="23">
        <f t="shared" si="15"/>
        <v>2127</v>
      </c>
      <c r="F136" s="2"/>
      <c r="G136" s="2"/>
      <c r="I136" s="21" t="str">
        <f t="shared" si="10"/>
        <v/>
      </c>
      <c r="J136" s="17" t="str">
        <f t="shared" si="11"/>
        <v/>
      </c>
      <c r="K136" s="21" t="str">
        <f t="shared" si="12"/>
        <v/>
      </c>
      <c r="L136" s="21" t="str">
        <f t="shared" si="16"/>
        <v/>
      </c>
      <c r="O136" s="2"/>
    </row>
    <row r="137" spans="2:15" x14ac:dyDescent="0.25">
      <c r="B137" s="23">
        <f t="shared" si="14"/>
        <v>2128</v>
      </c>
      <c r="C137" s="2"/>
      <c r="E137" s="23">
        <f t="shared" si="15"/>
        <v>2128</v>
      </c>
      <c r="F137" s="2"/>
      <c r="G137" s="2"/>
      <c r="I137" s="21" t="str">
        <f t="shared" si="10"/>
        <v/>
      </c>
      <c r="J137" s="17" t="str">
        <f t="shared" si="11"/>
        <v/>
      </c>
      <c r="K137" s="21" t="str">
        <f t="shared" si="12"/>
        <v/>
      </c>
      <c r="L137" s="21" t="str">
        <f t="shared" si="16"/>
        <v/>
      </c>
      <c r="O137" s="2"/>
    </row>
    <row r="138" spans="2:15" x14ac:dyDescent="0.25">
      <c r="B138" s="23">
        <f t="shared" si="14"/>
        <v>2129</v>
      </c>
      <c r="C138" s="2"/>
      <c r="E138" s="23">
        <f t="shared" si="15"/>
        <v>2129</v>
      </c>
      <c r="F138" s="2"/>
      <c r="G138" s="2"/>
      <c r="I138" s="21" t="str">
        <f t="shared" si="10"/>
        <v/>
      </c>
      <c r="J138" s="17" t="str">
        <f t="shared" si="11"/>
        <v/>
      </c>
      <c r="K138" s="21" t="str">
        <f t="shared" si="12"/>
        <v/>
      </c>
      <c r="L138" s="21" t="str">
        <f t="shared" si="16"/>
        <v/>
      </c>
      <c r="O138" s="2"/>
    </row>
    <row r="139" spans="2:15" x14ac:dyDescent="0.25">
      <c r="B139" s="23">
        <f t="shared" si="14"/>
        <v>2130</v>
      </c>
      <c r="C139" s="2"/>
      <c r="E139" s="23">
        <f t="shared" si="15"/>
        <v>2130</v>
      </c>
      <c r="F139" s="2"/>
      <c r="G139" s="2"/>
      <c r="I139" s="21" t="str">
        <f t="shared" si="10"/>
        <v/>
      </c>
      <c r="J139" s="17" t="str">
        <f t="shared" si="11"/>
        <v/>
      </c>
      <c r="K139" s="21" t="str">
        <f t="shared" si="12"/>
        <v/>
      </c>
      <c r="L139" s="21" t="str">
        <f t="shared" si="16"/>
        <v/>
      </c>
      <c r="O139" s="2"/>
    </row>
    <row r="140" spans="2:15" x14ac:dyDescent="0.25">
      <c r="B140" s="23">
        <f t="shared" si="14"/>
        <v>2131</v>
      </c>
      <c r="C140" s="2"/>
      <c r="E140" s="23">
        <f t="shared" si="15"/>
        <v>2131</v>
      </c>
      <c r="F140" s="2"/>
      <c r="G140" s="2"/>
      <c r="I140" s="21" t="str">
        <f t="shared" si="10"/>
        <v/>
      </c>
      <c r="J140" s="17" t="str">
        <f t="shared" si="11"/>
        <v/>
      </c>
      <c r="K140" s="21" t="str">
        <f t="shared" si="12"/>
        <v/>
      </c>
      <c r="L140" s="21" t="str">
        <f t="shared" si="16"/>
        <v/>
      </c>
      <c r="O140" s="2"/>
    </row>
    <row r="141" spans="2:15" x14ac:dyDescent="0.25">
      <c r="B141" s="23">
        <f t="shared" si="14"/>
        <v>2132</v>
      </c>
      <c r="C141" s="2"/>
      <c r="E141" s="23">
        <f t="shared" si="15"/>
        <v>2132</v>
      </c>
      <c r="F141" s="2"/>
      <c r="G141" s="2"/>
      <c r="I141" s="21" t="str">
        <f t="shared" si="10"/>
        <v/>
      </c>
      <c r="J141" s="17" t="str">
        <f t="shared" si="11"/>
        <v/>
      </c>
      <c r="K141" s="21" t="str">
        <f t="shared" si="12"/>
        <v/>
      </c>
      <c r="L141" s="21" t="str">
        <f t="shared" si="16"/>
        <v/>
      </c>
      <c r="O141" s="2"/>
    </row>
    <row r="142" spans="2:15" x14ac:dyDescent="0.25">
      <c r="B142" s="23">
        <f t="shared" si="14"/>
        <v>2133</v>
      </c>
      <c r="C142" s="2"/>
      <c r="E142" s="23">
        <f t="shared" si="15"/>
        <v>2133</v>
      </c>
      <c r="F142" s="2"/>
      <c r="G142" s="2"/>
      <c r="I142" s="21" t="str">
        <f t="shared" si="10"/>
        <v/>
      </c>
      <c r="J142" s="17" t="str">
        <f t="shared" si="11"/>
        <v/>
      </c>
      <c r="K142" s="21" t="str">
        <f t="shared" si="12"/>
        <v/>
      </c>
      <c r="L142" s="21" t="str">
        <f t="shared" si="16"/>
        <v/>
      </c>
      <c r="O142" s="2"/>
    </row>
    <row r="143" spans="2:15" x14ac:dyDescent="0.25">
      <c r="B143" s="23">
        <f t="shared" si="14"/>
        <v>2134</v>
      </c>
      <c r="C143" s="2"/>
      <c r="E143" s="23">
        <f t="shared" si="15"/>
        <v>2134</v>
      </c>
      <c r="F143" s="2"/>
      <c r="G143" s="2"/>
      <c r="I143" s="21" t="str">
        <f t="shared" si="10"/>
        <v/>
      </c>
      <c r="J143" s="17" t="str">
        <f t="shared" si="11"/>
        <v/>
      </c>
      <c r="K143" s="21" t="str">
        <f t="shared" si="12"/>
        <v/>
      </c>
      <c r="L143" s="21" t="str">
        <f t="shared" si="16"/>
        <v/>
      </c>
      <c r="O143" s="2"/>
    </row>
    <row r="144" spans="2:15" x14ac:dyDescent="0.25">
      <c r="B144" s="23">
        <f t="shared" si="14"/>
        <v>2135</v>
      </c>
      <c r="C144" s="2"/>
      <c r="E144" s="23">
        <f t="shared" si="15"/>
        <v>2135</v>
      </c>
      <c r="F144" s="2"/>
      <c r="G144" s="2"/>
      <c r="I144" s="21" t="str">
        <f t="shared" si="10"/>
        <v/>
      </c>
      <c r="J144" s="17" t="str">
        <f t="shared" si="11"/>
        <v/>
      </c>
      <c r="K144" s="21" t="str">
        <f t="shared" si="12"/>
        <v/>
      </c>
      <c r="L144" s="21" t="str">
        <f t="shared" si="16"/>
        <v/>
      </c>
      <c r="O144" s="2"/>
    </row>
    <row r="145" spans="9:12" x14ac:dyDescent="0.25">
      <c r="I145" s="21"/>
      <c r="J145" s="21"/>
      <c r="K145" s="21"/>
      <c r="L145" s="21"/>
    </row>
    <row r="146" spans="9:12" x14ac:dyDescent="0.25">
      <c r="I146" s="21"/>
      <c r="J146" s="21"/>
      <c r="K146" s="21"/>
      <c r="L146" s="21"/>
    </row>
  </sheetData>
  <sheetProtection selectLockedCells="1"/>
  <conditionalFormatting sqref="C21 C25:C144 F25:G144">
    <cfRule type="cellIs" dxfId="10" priority="3" stopIfTrue="1" operator="greaterThan">
      <formula>0</formula>
    </cfRule>
  </conditionalFormatting>
  <conditionalFormatting sqref="O89:O144">
    <cfRule type="cellIs" dxfId="9" priority="2" stopIfTrue="1" operator="greaterThan">
      <formula>0</formula>
    </cfRule>
  </conditionalFormatting>
  <conditionalFormatting sqref="O25:O88">
    <cfRule type="cellIs" dxfId="8" priority="1" stopIfTrue="1" operator="greaterThan">
      <formula>0</formula>
    </cfRule>
  </conditionalFormatting>
  <dataValidations count="4"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  <dataValidation type="decimal" errorStyle="warning" operator="lessThan" allowBlank="1" showErrorMessage="1" errorTitle="Fejlindtastning" error="En betaling skal indtastes som negativ" sqref="C21 C25:C144 F25:G144 O25:O144">
      <formula1>0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6"/>
  <sheetViews>
    <sheetView zoomScale="70" zoomScaleNormal="70" workbookViewId="0">
      <selection activeCell="O25" sqref="O25"/>
    </sheetView>
  </sheetViews>
  <sheetFormatPr defaultRowHeight="15" x14ac:dyDescent="0.25"/>
  <cols>
    <col min="1" max="1" width="9.140625" style="4"/>
    <col min="2" max="2" width="70.7109375" style="4" customWidth="1"/>
    <col min="3" max="3" width="25" style="4" customWidth="1"/>
    <col min="4" max="4" width="8.140625" style="4" customWidth="1"/>
    <col min="5" max="5" width="43.5703125" style="4" customWidth="1"/>
    <col min="6" max="6" width="29" style="4" customWidth="1"/>
    <col min="7" max="7" width="26" style="4" customWidth="1"/>
    <col min="8" max="8" width="19.85546875" style="4" hidden="1" customWidth="1"/>
    <col min="9" max="9" width="43.28515625" style="4" hidden="1" customWidth="1"/>
    <col min="10" max="10" width="45.28515625" style="4" hidden="1" customWidth="1"/>
    <col min="11" max="11" width="54.28515625" style="4" hidden="1" customWidth="1"/>
    <col min="12" max="12" width="43.42578125" style="4" hidden="1" customWidth="1"/>
    <col min="13" max="14" width="0" style="4" hidden="1" customWidth="1"/>
    <col min="15" max="15" width="28.7109375" style="4" customWidth="1"/>
    <col min="16" max="16384" width="9.140625" style="4"/>
  </cols>
  <sheetData>
    <row r="2" spans="1:15" x14ac:dyDescent="0.25">
      <c r="B2" s="5" t="s">
        <v>3</v>
      </c>
      <c r="C2" s="6"/>
      <c r="D2" s="6"/>
      <c r="E2" s="6"/>
      <c r="F2" s="6"/>
      <c r="G2" s="7"/>
      <c r="O2" s="7"/>
    </row>
    <row r="3" spans="1:15" x14ac:dyDescent="0.25">
      <c r="B3" s="6" t="s">
        <v>15</v>
      </c>
      <c r="C3" s="6"/>
      <c r="D3" s="6"/>
      <c r="E3" s="6"/>
      <c r="F3" s="6"/>
      <c r="G3" s="6"/>
      <c r="O3" s="6"/>
    </row>
    <row r="4" spans="1:15" x14ac:dyDescent="0.25">
      <c r="B4" s="6" t="s">
        <v>16</v>
      </c>
      <c r="C4" s="6"/>
      <c r="D4" s="6"/>
      <c r="E4" s="6"/>
      <c r="F4" s="6"/>
      <c r="G4" s="6"/>
      <c r="O4" s="6"/>
    </row>
    <row r="5" spans="1:15" x14ac:dyDescent="0.25">
      <c r="A5" s="8"/>
      <c r="B5" s="6" t="s">
        <v>17</v>
      </c>
      <c r="C5" s="6"/>
      <c r="D5" s="6"/>
      <c r="E5" s="6"/>
      <c r="F5" s="6"/>
      <c r="G5" s="6"/>
      <c r="O5" s="6"/>
    </row>
    <row r="6" spans="1:15" x14ac:dyDescent="0.25">
      <c r="A6" s="8"/>
      <c r="B6" s="6"/>
      <c r="C6" s="6"/>
      <c r="D6" s="6"/>
      <c r="E6" s="6"/>
      <c r="F6" s="6"/>
      <c r="G6" s="6"/>
      <c r="O6" s="6"/>
    </row>
    <row r="7" spans="1:15" x14ac:dyDescent="0.25">
      <c r="A7" s="8"/>
    </row>
    <row r="8" spans="1:15" ht="18.75" x14ac:dyDescent="0.3">
      <c r="A8" s="8"/>
      <c r="B8" s="9" t="s">
        <v>1</v>
      </c>
      <c r="C8" s="8"/>
      <c r="D8" s="8"/>
      <c r="E8" s="10" t="s">
        <v>2</v>
      </c>
      <c r="F8" s="11"/>
      <c r="G8" s="12"/>
      <c r="H8" s="13"/>
    </row>
    <row r="9" spans="1:15" ht="15.75" thickBot="1" x14ac:dyDescent="0.3">
      <c r="F9" s="14"/>
    </row>
    <row r="10" spans="1:15" ht="33" customHeight="1" thickBot="1" x14ac:dyDescent="0.3">
      <c r="B10" s="15" t="s">
        <v>5</v>
      </c>
      <c r="C10" s="1">
        <v>3.5000000000000003E-2</v>
      </c>
      <c r="E10" s="25" t="s">
        <v>10</v>
      </c>
      <c r="F10" s="24">
        <f>IF(SUM($C$21:$C$144)&lt;0,($M$24*SUM($K$25:$K$144)/(1-(1+$M$24)^(-($C$19-$C$18+1)))),"")</f>
        <v>-4058769.5402550548</v>
      </c>
    </row>
    <row r="11" spans="1:15" ht="35.25" customHeight="1" thickBot="1" x14ac:dyDescent="0.3">
      <c r="E11" s="25" t="s">
        <v>11</v>
      </c>
      <c r="F11" s="24">
        <f>IF(SUM($F$25:$G$144)&lt;0,($C$10*SUM($L$25:$L$144)/(1-(1+$C$10)^(-($F$19-$F$18+1)))),"")</f>
        <v>-1572820.6030796524</v>
      </c>
    </row>
    <row r="13" spans="1:15" x14ac:dyDescent="0.25">
      <c r="E13" s="13" t="s">
        <v>4</v>
      </c>
      <c r="F13" s="13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5" ht="18.75" x14ac:dyDescent="0.3">
      <c r="B16" s="9" t="s">
        <v>0</v>
      </c>
      <c r="E16" s="9" t="s">
        <v>12</v>
      </c>
      <c r="J16" s="16"/>
    </row>
    <row r="17" spans="2:15" ht="15.75" thickBot="1" x14ac:dyDescent="0.3">
      <c r="J17" s="16"/>
    </row>
    <row r="18" spans="2:15" ht="15.75" thickBot="1" x14ac:dyDescent="0.3">
      <c r="B18" s="15" t="s">
        <v>6</v>
      </c>
      <c r="C18" s="3">
        <v>2016</v>
      </c>
      <c r="E18" s="15" t="s">
        <v>6</v>
      </c>
      <c r="F18" s="3">
        <v>2016</v>
      </c>
      <c r="J18" s="16"/>
      <c r="L18" s="17" t="str">
        <f xml:space="preserve"> IF($E18&gt;=$F$18,IF($E18&lt;=$F$19,SUM($F18:$G18),""),"")</f>
        <v/>
      </c>
    </row>
    <row r="19" spans="2:15" ht="15.75" thickBot="1" x14ac:dyDescent="0.3">
      <c r="B19" s="15" t="s">
        <v>7</v>
      </c>
      <c r="C19" s="3">
        <v>2090</v>
      </c>
      <c r="D19" s="14"/>
      <c r="E19" s="15" t="s">
        <v>7</v>
      </c>
      <c r="F19" s="3">
        <v>2079</v>
      </c>
      <c r="I19" s="16"/>
      <c r="J19" s="16"/>
      <c r="L19" s="17" t="str">
        <f xml:space="preserve"> IF($E19&gt;=$F$18,IF($E19&lt;=$F$19,SUM($F19:$G19),""),"")</f>
        <v/>
      </c>
    </row>
    <row r="20" spans="2:15" ht="15.75" thickBot="1" x14ac:dyDescent="0.3">
      <c r="B20" s="8"/>
      <c r="D20" s="14"/>
      <c r="E20" s="8"/>
      <c r="F20" s="8"/>
      <c r="I20" s="16"/>
      <c r="J20" s="16"/>
    </row>
    <row r="21" spans="2:15" ht="15.75" thickBot="1" x14ac:dyDescent="0.3">
      <c r="B21" s="15" t="s">
        <v>20</v>
      </c>
      <c r="C21" s="2">
        <v>-89400000</v>
      </c>
      <c r="D21" s="14"/>
      <c r="E21" s="8"/>
      <c r="F21" s="8"/>
      <c r="I21" s="16"/>
      <c r="J21" s="16"/>
    </row>
    <row r="22" spans="2:15" x14ac:dyDescent="0.25">
      <c r="B22" s="8"/>
      <c r="D22" s="14"/>
      <c r="E22" s="8"/>
      <c r="F22" s="8"/>
      <c r="I22" s="16"/>
      <c r="J22" s="16"/>
    </row>
    <row r="23" spans="2:15" ht="15.75" thickBot="1" x14ac:dyDescent="0.3"/>
    <row r="24" spans="2:15" ht="47.25" customHeight="1" thickBot="1" x14ac:dyDescent="0.3">
      <c r="B24" s="15" t="s">
        <v>18</v>
      </c>
      <c r="C24" s="18" t="s">
        <v>22</v>
      </c>
      <c r="D24" s="26"/>
      <c r="E24" s="25" t="s">
        <v>19</v>
      </c>
      <c r="F24" s="18" t="s">
        <v>23</v>
      </c>
      <c r="G24" s="18" t="s">
        <v>24</v>
      </c>
      <c r="I24" s="4" t="s">
        <v>14</v>
      </c>
      <c r="J24" s="4" t="s">
        <v>13</v>
      </c>
      <c r="K24" s="19" t="s">
        <v>8</v>
      </c>
      <c r="L24" s="19" t="s">
        <v>9</v>
      </c>
      <c r="M24" s="27">
        <v>3.5000000000000003E-2</v>
      </c>
      <c r="N24" s="4" t="s">
        <v>21</v>
      </c>
      <c r="O24" s="18" t="s">
        <v>25</v>
      </c>
    </row>
    <row r="25" spans="2:15" x14ac:dyDescent="0.25">
      <c r="B25" s="22">
        <v>2016</v>
      </c>
      <c r="C25" s="2">
        <v>-447000</v>
      </c>
      <c r="E25" s="22">
        <v>2016</v>
      </c>
      <c r="F25" s="2">
        <v>-9540792.1485748179</v>
      </c>
      <c r="G25" s="2">
        <v>-154000</v>
      </c>
      <c r="H25" s="20"/>
      <c r="I25" s="21">
        <f xml:space="preserve"> IF($B25=$C$18,$C$21,"")</f>
        <v>-89400000</v>
      </c>
      <c r="J25" s="17">
        <f xml:space="preserve"> IF($B25&gt;=$C$18,IF($B25&lt;=$C$19,$C25,""),"")</f>
        <v>-447000</v>
      </c>
      <c r="K25" s="21">
        <f xml:space="preserve"> IF(SUM($I25:$J25)/((1+$C$10)^($B25-$C$18))&lt;0,SUM($I25:$J25)/((1+$C$10)^($B25-$C$18)),"")</f>
        <v>-89847000</v>
      </c>
      <c r="L25" s="21">
        <f t="shared" ref="L25:L56" si="0" xml:space="preserve"> IF($E25&gt;=$F$18,IF($E25&lt;=$F$19,IF(SUM($F25:$G25)/((1+$C$10)^($E25-$F$18))&lt;0,SUM($F25:$G25)/((1+$C$10)^($E25-$F$18)),""),""),"")</f>
        <v>-9694792.1485748179</v>
      </c>
      <c r="O25" s="2">
        <f>SUM(F25:G25)</f>
        <v>-9694792.1485748179</v>
      </c>
    </row>
    <row r="26" spans="2:15" x14ac:dyDescent="0.25">
      <c r="B26" s="23">
        <f>B25+1</f>
        <v>2017</v>
      </c>
      <c r="C26" s="2">
        <v>-453704.99999999994</v>
      </c>
      <c r="E26" s="23">
        <f t="shared" ref="E26:E89" si="1">E25+1</f>
        <v>2017</v>
      </c>
      <c r="F26" s="2">
        <v>-1540792.1485748179</v>
      </c>
      <c r="G26" s="2">
        <f>G25*1.015</f>
        <v>-156309.99999999997</v>
      </c>
      <c r="H26" s="20"/>
      <c r="I26" s="21" t="str">
        <f t="shared" ref="I26:I89" si="2" xml:space="preserve"> IF($B26=$C$18,$C$21,"")</f>
        <v/>
      </c>
      <c r="J26" s="17">
        <f t="shared" ref="J26:J89" si="3" xml:space="preserve"> IF($B26&gt;=$C$18,IF($B26&lt;=$C$19,$C26,""),"")</f>
        <v>-453704.99999999994</v>
      </c>
      <c r="K26" s="21">
        <f t="shared" ref="K26:K89" si="4" xml:space="preserve"> IF(SUM($I26:$J26)/((1+$C$10)^($B26-$C$18))&lt;0,SUM($I26:$J26)/((1+$C$10)^($B26-$C$18)),"")</f>
        <v>-438362.31884057971</v>
      </c>
      <c r="L26" s="21">
        <f t="shared" si="0"/>
        <v>-1639712.2208452348</v>
      </c>
      <c r="O26" s="2">
        <f t="shared" ref="O26:O88" si="5">SUM(F26:G26)</f>
        <v>-1697102.1485748179</v>
      </c>
    </row>
    <row r="27" spans="2:15" x14ac:dyDescent="0.25">
      <c r="B27" s="23">
        <f t="shared" ref="B27:B90" si="6">B26+1</f>
        <v>2018</v>
      </c>
      <c r="C27" s="2">
        <v>-460510.5749999999</v>
      </c>
      <c r="E27" s="23">
        <f t="shared" si="1"/>
        <v>2018</v>
      </c>
      <c r="F27" s="2">
        <v>-1540792.1485748179</v>
      </c>
      <c r="G27" s="2">
        <f t="shared" ref="G27:G88" si="7">G26*1.015</f>
        <v>-158654.64999999997</v>
      </c>
      <c r="H27" s="20"/>
      <c r="I27" s="21" t="str">
        <f t="shared" si="2"/>
        <v/>
      </c>
      <c r="J27" s="17">
        <f t="shared" si="3"/>
        <v>-460510.5749999999</v>
      </c>
      <c r="K27" s="21">
        <f t="shared" si="4"/>
        <v>-429891.5493943849</v>
      </c>
      <c r="L27" s="21">
        <f t="shared" si="0"/>
        <v>-1586451.7711730197</v>
      </c>
      <c r="O27" s="2">
        <f t="shared" si="5"/>
        <v>-1699446.7985748178</v>
      </c>
    </row>
    <row r="28" spans="2:15" x14ac:dyDescent="0.25">
      <c r="B28" s="23">
        <f t="shared" si="6"/>
        <v>2019</v>
      </c>
      <c r="C28" s="2">
        <v>-467418.23362499988</v>
      </c>
      <c r="E28" s="23">
        <f t="shared" si="1"/>
        <v>2019</v>
      </c>
      <c r="F28" s="2">
        <v>-1540792.1485748179</v>
      </c>
      <c r="G28" s="2">
        <f t="shared" si="7"/>
        <v>-161034.46974999996</v>
      </c>
      <c r="H28" s="20"/>
      <c r="I28" s="21" t="str">
        <f t="shared" si="2"/>
        <v/>
      </c>
      <c r="J28" s="17">
        <f t="shared" si="3"/>
        <v>-467418.23362499988</v>
      </c>
      <c r="K28" s="21">
        <f t="shared" si="4"/>
        <v>-421584.4663143002</v>
      </c>
      <c r="L28" s="21">
        <f t="shared" si="0"/>
        <v>-1534950.104709747</v>
      </c>
      <c r="O28" s="2">
        <f t="shared" si="5"/>
        <v>-1701826.6183248179</v>
      </c>
    </row>
    <row r="29" spans="2:15" x14ac:dyDescent="0.25">
      <c r="B29" s="23">
        <f t="shared" si="6"/>
        <v>2020</v>
      </c>
      <c r="C29" s="2">
        <v>-474429.50712937483</v>
      </c>
      <c r="E29" s="23">
        <f t="shared" si="1"/>
        <v>2020</v>
      </c>
      <c r="F29" s="2">
        <v>-1540792.1485748179</v>
      </c>
      <c r="G29" s="2">
        <f t="shared" si="7"/>
        <v>-163449.98679624996</v>
      </c>
      <c r="H29" s="20"/>
      <c r="I29" s="21" t="str">
        <f t="shared" si="2"/>
        <v/>
      </c>
      <c r="J29" s="17">
        <f t="shared" si="3"/>
        <v>-474429.50712937483</v>
      </c>
      <c r="K29" s="21">
        <f t="shared" si="4"/>
        <v>-413437.90657875815</v>
      </c>
      <c r="L29" s="21">
        <f t="shared" si="0"/>
        <v>-1485148.5629855352</v>
      </c>
      <c r="O29" s="2">
        <f t="shared" si="5"/>
        <v>-1704242.1353710678</v>
      </c>
    </row>
    <row r="30" spans="2:15" x14ac:dyDescent="0.25">
      <c r="B30" s="23">
        <f t="shared" si="6"/>
        <v>2021</v>
      </c>
      <c r="C30" s="2">
        <v>-481545.94973631541</v>
      </c>
      <c r="E30" s="23">
        <f t="shared" si="1"/>
        <v>2021</v>
      </c>
      <c r="F30" s="2">
        <v>-1540792.1485748179</v>
      </c>
      <c r="G30" s="2">
        <f t="shared" si="7"/>
        <v>-165901.73659819367</v>
      </c>
      <c r="H30" s="20"/>
      <c r="I30" s="21" t="str">
        <f t="shared" si="2"/>
        <v/>
      </c>
      <c r="J30" s="17">
        <f t="shared" si="3"/>
        <v>-481545.94973631541</v>
      </c>
      <c r="K30" s="21">
        <f t="shared" si="4"/>
        <v>-405448.76828738122</v>
      </c>
      <c r="L30" s="21">
        <f t="shared" si="0"/>
        <v>-1436990.4553571991</v>
      </c>
      <c r="O30" s="2">
        <f t="shared" si="5"/>
        <v>-1706693.8851730116</v>
      </c>
    </row>
    <row r="31" spans="2:15" x14ac:dyDescent="0.25">
      <c r="B31" s="23">
        <f t="shared" si="6"/>
        <v>2022</v>
      </c>
      <c r="C31" s="2">
        <v>-488769.13898236008</v>
      </c>
      <c r="E31" s="23">
        <f t="shared" si="1"/>
        <v>2022</v>
      </c>
      <c r="F31" s="2">
        <v>-1540792.1485748179</v>
      </c>
      <c r="G31" s="2">
        <f t="shared" si="7"/>
        <v>-168390.26264716656</v>
      </c>
      <c r="H31" s="20"/>
      <c r="I31" s="21" t="str">
        <f t="shared" si="2"/>
        <v/>
      </c>
      <c r="J31" s="17">
        <f t="shared" si="3"/>
        <v>-488769.13898236008</v>
      </c>
      <c r="K31" s="21">
        <f t="shared" si="4"/>
        <v>-397614.00947989547</v>
      </c>
      <c r="L31" s="21">
        <f t="shared" si="0"/>
        <v>-1390420.9927685629</v>
      </c>
      <c r="O31" s="2">
        <f t="shared" si="5"/>
        <v>-1709182.4112219845</v>
      </c>
    </row>
    <row r="32" spans="2:15" x14ac:dyDescent="0.25">
      <c r="B32" s="23">
        <f t="shared" si="6"/>
        <v>2023</v>
      </c>
      <c r="C32" s="2">
        <v>-496100.67606709542</v>
      </c>
      <c r="E32" s="23">
        <f t="shared" si="1"/>
        <v>2023</v>
      </c>
      <c r="F32" s="2">
        <v>-1540792.1485748179</v>
      </c>
      <c r="G32" s="2">
        <f t="shared" si="7"/>
        <v>-170916.11658687404</v>
      </c>
      <c r="H32" s="20"/>
      <c r="I32" s="21" t="str">
        <f t="shared" si="2"/>
        <v/>
      </c>
      <c r="J32" s="17">
        <f t="shared" si="3"/>
        <v>-496100.67606709542</v>
      </c>
      <c r="K32" s="21">
        <f t="shared" si="4"/>
        <v>-389930.64697786851</v>
      </c>
      <c r="L32" s="21">
        <f t="shared" si="0"/>
        <v>-1345387.2237448718</v>
      </c>
      <c r="O32" s="2">
        <f t="shared" si="5"/>
        <v>-1711708.2651616919</v>
      </c>
    </row>
    <row r="33" spans="2:15" x14ac:dyDescent="0.25">
      <c r="B33" s="23">
        <f t="shared" si="6"/>
        <v>2024</v>
      </c>
      <c r="C33" s="2">
        <v>-503542.1862081018</v>
      </c>
      <c r="E33" s="23">
        <f t="shared" si="1"/>
        <v>2024</v>
      </c>
      <c r="F33" s="2">
        <v>-1540792.1485748179</v>
      </c>
      <c r="G33" s="2">
        <f t="shared" si="7"/>
        <v>-173479.85833567713</v>
      </c>
      <c r="H33" s="20"/>
      <c r="I33" s="21" t="str">
        <f t="shared" si="2"/>
        <v/>
      </c>
      <c r="J33" s="17">
        <f t="shared" si="3"/>
        <v>-503542.1862081018</v>
      </c>
      <c r="K33" s="21">
        <f t="shared" si="4"/>
        <v>-382395.75524882763</v>
      </c>
      <c r="L33" s="21">
        <f t="shared" si="0"/>
        <v>-1301837.972545854</v>
      </c>
      <c r="O33" s="2">
        <f t="shared" si="5"/>
        <v>-1714272.006910495</v>
      </c>
    </row>
    <row r="34" spans="2:15" x14ac:dyDescent="0.25">
      <c r="B34" s="23">
        <f t="shared" si="6"/>
        <v>2025</v>
      </c>
      <c r="C34" s="2">
        <v>-511095.31900122331</v>
      </c>
      <c r="E34" s="23">
        <f t="shared" si="1"/>
        <v>2025</v>
      </c>
      <c r="F34" s="2">
        <v>-1540792.1485748179</v>
      </c>
      <c r="G34" s="2">
        <f t="shared" si="7"/>
        <v>-176082.05621071227</v>
      </c>
      <c r="H34" s="20"/>
      <c r="I34" s="21" t="str">
        <f t="shared" si="2"/>
        <v/>
      </c>
      <c r="J34" s="17">
        <f t="shared" si="3"/>
        <v>-511095.31900122331</v>
      </c>
      <c r="K34" s="21">
        <f t="shared" si="4"/>
        <v>-375006.46529232856</v>
      </c>
      <c r="L34" s="21">
        <f t="shared" si="0"/>
        <v>-1259723.7794045578</v>
      </c>
      <c r="O34" s="2">
        <f t="shared" si="5"/>
        <v>-1716874.2047855302</v>
      </c>
    </row>
    <row r="35" spans="2:15" x14ac:dyDescent="0.25">
      <c r="B35" s="23">
        <f t="shared" si="6"/>
        <v>2026</v>
      </c>
      <c r="C35" s="2">
        <v>-518761.74878624163</v>
      </c>
      <c r="E35" s="23">
        <f t="shared" si="1"/>
        <v>2026</v>
      </c>
      <c r="F35" s="2">
        <v>-1540792.1485748179</v>
      </c>
      <c r="G35" s="2">
        <f t="shared" si="7"/>
        <v>-178723.28705387295</v>
      </c>
      <c r="H35" s="20"/>
      <c r="I35" s="21" t="str">
        <f t="shared" si="2"/>
        <v/>
      </c>
      <c r="J35" s="17">
        <f t="shared" si="3"/>
        <v>-518761.74878624163</v>
      </c>
      <c r="K35" s="21">
        <f t="shared" si="4"/>
        <v>-367759.96354754927</v>
      </c>
      <c r="L35" s="21">
        <f t="shared" si="0"/>
        <v>-1218996.8427815335</v>
      </c>
      <c r="O35" s="2">
        <f t="shared" si="5"/>
        <v>-1719515.4356286908</v>
      </c>
    </row>
    <row r="36" spans="2:15" x14ac:dyDescent="0.25">
      <c r="B36" s="23">
        <f t="shared" si="6"/>
        <v>2027</v>
      </c>
      <c r="C36" s="2">
        <v>-526543.17501803522</v>
      </c>
      <c r="E36" s="23">
        <f t="shared" si="1"/>
        <v>2027</v>
      </c>
      <c r="F36" s="2">
        <v>-1540792.1485748179</v>
      </c>
      <c r="G36" s="2">
        <f t="shared" si="7"/>
        <v>-181404.13635968103</v>
      </c>
      <c r="H36" s="20"/>
      <c r="I36" s="21" t="str">
        <f t="shared" si="2"/>
        <v/>
      </c>
      <c r="J36" s="17">
        <f t="shared" si="3"/>
        <v>-526543.17501803522</v>
      </c>
      <c r="K36" s="21">
        <f t="shared" si="4"/>
        <v>-360653.49082199275</v>
      </c>
      <c r="L36" s="21">
        <f t="shared" si="0"/>
        <v>-1179610.9635663205</v>
      </c>
      <c r="O36" s="2">
        <f t="shared" si="5"/>
        <v>-1722196.2849344988</v>
      </c>
    </row>
    <row r="37" spans="2:15" x14ac:dyDescent="0.25">
      <c r="B37" s="23">
        <f t="shared" si="6"/>
        <v>2028</v>
      </c>
      <c r="C37" s="2">
        <v>-534441.32264330576</v>
      </c>
      <c r="E37" s="23">
        <f t="shared" si="1"/>
        <v>2028</v>
      </c>
      <c r="F37" s="2">
        <v>-1540792.1485748179</v>
      </c>
      <c r="G37" s="2">
        <f t="shared" si="7"/>
        <v>-184125.19840507623</v>
      </c>
      <c r="H37" s="20"/>
      <c r="I37" s="21" t="str">
        <f t="shared" si="2"/>
        <v/>
      </c>
      <c r="J37" s="17">
        <f t="shared" si="3"/>
        <v>-534441.32264330576</v>
      </c>
      <c r="K37" s="21">
        <f t="shared" si="4"/>
        <v>-353684.34124089143</v>
      </c>
      <c r="L37" s="21">
        <f t="shared" si="0"/>
        <v>-1141521.4911604882</v>
      </c>
      <c r="O37" s="2">
        <f t="shared" si="5"/>
        <v>-1724917.3469798942</v>
      </c>
    </row>
    <row r="38" spans="2:15" x14ac:dyDescent="0.25">
      <c r="B38" s="23">
        <f t="shared" si="6"/>
        <v>2029</v>
      </c>
      <c r="C38" s="2">
        <v>-542457.94248295529</v>
      </c>
      <c r="E38" s="23">
        <f t="shared" si="1"/>
        <v>2029</v>
      </c>
      <c r="F38" s="2">
        <v>-1540792.1485748179</v>
      </c>
      <c r="G38" s="2">
        <f t="shared" si="7"/>
        <v>-186887.07638115235</v>
      </c>
      <c r="H38" s="20"/>
      <c r="I38" s="21" t="str">
        <f t="shared" si="2"/>
        <v/>
      </c>
      <c r="J38" s="17">
        <f t="shared" si="3"/>
        <v>-542457.94248295529</v>
      </c>
      <c r="K38" s="21">
        <f t="shared" si="4"/>
        <v>-346849.86121691292</v>
      </c>
      <c r="L38" s="21">
        <f t="shared" si="0"/>
        <v>-1104685.2713787132</v>
      </c>
      <c r="O38" s="2">
        <f t="shared" si="5"/>
        <v>-1727679.2249559702</v>
      </c>
    </row>
    <row r="39" spans="2:15" x14ac:dyDescent="0.25">
      <c r="B39" s="23">
        <f t="shared" si="6"/>
        <v>2030</v>
      </c>
      <c r="C39" s="2">
        <v>-550594.81162019959</v>
      </c>
      <c r="E39" s="23">
        <f t="shared" si="1"/>
        <v>2030</v>
      </c>
      <c r="F39" s="2">
        <v>-1540792.1485748179</v>
      </c>
      <c r="G39" s="2">
        <f t="shared" si="7"/>
        <v>-189690.38252686962</v>
      </c>
      <c r="H39" s="20"/>
      <c r="I39" s="21" t="str">
        <f t="shared" si="2"/>
        <v/>
      </c>
      <c r="J39" s="17">
        <f t="shared" si="3"/>
        <v>-550594.81162019959</v>
      </c>
      <c r="K39" s="21">
        <f t="shared" si="4"/>
        <v>-340147.44843977445</v>
      </c>
      <c r="L39" s="21">
        <f t="shared" si="0"/>
        <v>-1069060.596106509</v>
      </c>
      <c r="O39" s="2">
        <f t="shared" si="5"/>
        <v>-1730482.5311016876</v>
      </c>
    </row>
    <row r="40" spans="2:15" x14ac:dyDescent="0.25">
      <c r="B40" s="23">
        <f t="shared" si="6"/>
        <v>2031</v>
      </c>
      <c r="C40" s="2">
        <v>-558853.73379450256</v>
      </c>
      <c r="E40" s="23">
        <f t="shared" si="1"/>
        <v>2031</v>
      </c>
      <c r="F40" s="2">
        <v>-1540792.1485748179</v>
      </c>
      <c r="G40" s="2">
        <f t="shared" si="7"/>
        <v>-192535.73826477266</v>
      </c>
      <c r="H40" s="20"/>
      <c r="I40" s="21" t="str">
        <f t="shared" si="2"/>
        <v/>
      </c>
      <c r="J40" s="17">
        <f t="shared" si="3"/>
        <v>-558853.73379450256</v>
      </c>
      <c r="K40" s="21">
        <f t="shared" si="4"/>
        <v>-333574.55088538269</v>
      </c>
      <c r="L40" s="21">
        <f t="shared" si="0"/>
        <v>-1034607.154655309</v>
      </c>
      <c r="O40" s="2">
        <f t="shared" si="5"/>
        <v>-1733327.8868395905</v>
      </c>
    </row>
    <row r="41" spans="2:15" x14ac:dyDescent="0.25">
      <c r="B41" s="23">
        <f t="shared" si="6"/>
        <v>2032</v>
      </c>
      <c r="C41" s="2">
        <v>-567236.53980142006</v>
      </c>
      <c r="E41" s="23">
        <f t="shared" si="1"/>
        <v>2032</v>
      </c>
      <c r="F41" s="2">
        <v>-1540792.1485748179</v>
      </c>
      <c r="G41" s="2">
        <f t="shared" si="7"/>
        <v>-195423.77433874423</v>
      </c>
      <c r="H41" s="20"/>
      <c r="I41" s="21" t="str">
        <f t="shared" si="2"/>
        <v/>
      </c>
      <c r="J41" s="17">
        <f t="shared" si="3"/>
        <v>-567236.53980142006</v>
      </c>
      <c r="K41" s="21">
        <f t="shared" si="4"/>
        <v>-327128.66584411933</v>
      </c>
      <c r="L41" s="21">
        <f t="shared" si="0"/>
        <v>-1001285.986757597</v>
      </c>
      <c r="O41" s="2">
        <f t="shared" si="5"/>
        <v>-1736215.922913562</v>
      </c>
    </row>
    <row r="42" spans="2:15" x14ac:dyDescent="0.25">
      <c r="B42" s="23">
        <f t="shared" si="6"/>
        <v>2033</v>
      </c>
      <c r="C42" s="2">
        <v>-575745.08789844136</v>
      </c>
      <c r="E42" s="23">
        <f t="shared" si="1"/>
        <v>2033</v>
      </c>
      <c r="F42" s="2">
        <v>-1540792.1485748179</v>
      </c>
      <c r="G42" s="2">
        <f t="shared" si="7"/>
        <v>-198355.13095382537</v>
      </c>
      <c r="H42" s="20"/>
      <c r="I42" s="21" t="str">
        <f t="shared" si="2"/>
        <v/>
      </c>
      <c r="J42" s="17">
        <f t="shared" si="3"/>
        <v>-575745.08789844136</v>
      </c>
      <c r="K42" s="21">
        <f t="shared" si="4"/>
        <v>-320807.33896790445</v>
      </c>
      <c r="L42" s="21">
        <f t="shared" si="0"/>
        <v>-969059.43714672327</v>
      </c>
      <c r="O42" s="2">
        <f t="shared" si="5"/>
        <v>-1739147.2795286432</v>
      </c>
    </row>
    <row r="43" spans="2:15" x14ac:dyDescent="0.25">
      <c r="B43" s="23">
        <f t="shared" si="6"/>
        <v>2034</v>
      </c>
      <c r="C43" s="2">
        <v>-584381.26421691792</v>
      </c>
      <c r="E43" s="23">
        <f t="shared" si="1"/>
        <v>2034</v>
      </c>
      <c r="F43" s="2">
        <v>-1540792.1485748179</v>
      </c>
      <c r="G43" s="2">
        <f t="shared" si="7"/>
        <v>-201330.45791813274</v>
      </c>
      <c r="H43" s="20"/>
      <c r="I43" s="21" t="str">
        <f t="shared" si="2"/>
        <v/>
      </c>
      <c r="J43" s="17">
        <f t="shared" si="3"/>
        <v>-584381.26421691792</v>
      </c>
      <c r="K43" s="21">
        <f t="shared" si="4"/>
        <v>-314608.16333567438</v>
      </c>
      <c r="L43" s="21">
        <f t="shared" si="0"/>
        <v>-937891.1116679121</v>
      </c>
      <c r="O43" s="2">
        <f t="shared" si="5"/>
        <v>-1742122.6064929506</v>
      </c>
    </row>
    <row r="44" spans="2:15" x14ac:dyDescent="0.25">
      <c r="B44" s="23">
        <f t="shared" si="6"/>
        <v>2035</v>
      </c>
      <c r="C44" s="2">
        <v>-593146.98318017158</v>
      </c>
      <c r="E44" s="23">
        <f t="shared" si="1"/>
        <v>2035</v>
      </c>
      <c r="F44" s="2">
        <v>-1540792.1485748179</v>
      </c>
      <c r="G44" s="2">
        <f t="shared" si="7"/>
        <v>-204350.4147869047</v>
      </c>
      <c r="H44" s="20"/>
      <c r="I44" s="21" t="str">
        <f t="shared" si="2"/>
        <v/>
      </c>
      <c r="J44" s="17">
        <f t="shared" si="3"/>
        <v>-593146.98318017158</v>
      </c>
      <c r="K44" s="21">
        <f t="shared" si="4"/>
        <v>-308528.77853691741</v>
      </c>
      <c r="L44" s="21">
        <f t="shared" si="0"/>
        <v>-907745.83486877009</v>
      </c>
      <c r="O44" s="2">
        <f t="shared" si="5"/>
        <v>-1745142.5633617225</v>
      </c>
    </row>
    <row r="45" spans="2:15" x14ac:dyDescent="0.25">
      <c r="B45" s="23">
        <f t="shared" si="6"/>
        <v>2036</v>
      </c>
      <c r="C45" s="2">
        <v>-602044.18792787404</v>
      </c>
      <c r="E45" s="23">
        <f t="shared" si="1"/>
        <v>2036</v>
      </c>
      <c r="F45" s="2">
        <v>-1540792.1485748179</v>
      </c>
      <c r="G45" s="2">
        <f t="shared" si="7"/>
        <v>-207415.67100870825</v>
      </c>
      <c r="H45" s="20"/>
      <c r="I45" s="21" t="str">
        <f t="shared" si="2"/>
        <v/>
      </c>
      <c r="J45" s="17">
        <f t="shared" si="3"/>
        <v>-602044.18792787404</v>
      </c>
      <c r="K45" s="21">
        <f t="shared" si="4"/>
        <v>-302566.86977291893</v>
      </c>
      <c r="L45" s="21">
        <f t="shared" si="0"/>
        <v>-878589.60901935736</v>
      </c>
      <c r="O45" s="2">
        <f t="shared" si="5"/>
        <v>-1748207.8195835261</v>
      </c>
    </row>
    <row r="46" spans="2:15" x14ac:dyDescent="0.25">
      <c r="B46" s="23">
        <f t="shared" si="6"/>
        <v>2037</v>
      </c>
      <c r="C46" s="2">
        <v>-611074.85074679204</v>
      </c>
      <c r="E46" s="23">
        <f t="shared" si="1"/>
        <v>2037</v>
      </c>
      <c r="F46" s="2">
        <v>-1540792.1485748179</v>
      </c>
      <c r="G46" s="2">
        <f t="shared" si="7"/>
        <v>-210526.90607383885</v>
      </c>
      <c r="H46" s="20"/>
      <c r="I46" s="21" t="str">
        <f t="shared" si="2"/>
        <v/>
      </c>
      <c r="J46" s="17">
        <f t="shared" si="3"/>
        <v>-611074.85074679204</v>
      </c>
      <c r="K46" s="21">
        <f t="shared" si="4"/>
        <v>-296720.16697537462</v>
      </c>
      <c r="L46" s="21">
        <f t="shared" si="0"/>
        <v>-850389.57451356493</v>
      </c>
      <c r="O46" s="2">
        <f t="shared" si="5"/>
        <v>-1751319.0546486569</v>
      </c>
    </row>
    <row r="47" spans="2:15" x14ac:dyDescent="0.25">
      <c r="B47" s="23">
        <f t="shared" si="6"/>
        <v>2038</v>
      </c>
      <c r="C47" s="2">
        <v>-620240.97350799385</v>
      </c>
      <c r="E47" s="23">
        <f t="shared" si="1"/>
        <v>2038</v>
      </c>
      <c r="F47" s="2">
        <v>-1540792.1485748179</v>
      </c>
      <c r="G47" s="2">
        <f t="shared" si="7"/>
        <v>-213684.8096649464</v>
      </c>
      <c r="H47" s="20"/>
      <c r="I47" s="21" t="str">
        <f t="shared" si="2"/>
        <v/>
      </c>
      <c r="J47" s="17">
        <f t="shared" si="3"/>
        <v>-620240.97350799385</v>
      </c>
      <c r="K47" s="21">
        <f t="shared" si="4"/>
        <v>-290986.44394203403</v>
      </c>
      <c r="L47" s="21">
        <f t="shared" si="0"/>
        <v>-823113.97160517599</v>
      </c>
      <c r="O47" s="2">
        <f t="shared" si="5"/>
        <v>-1754476.9582397644</v>
      </c>
    </row>
    <row r="48" spans="2:15" x14ac:dyDescent="0.25">
      <c r="B48" s="23">
        <f t="shared" si="6"/>
        <v>2039</v>
      </c>
      <c r="C48" s="2">
        <v>-629544.58811061375</v>
      </c>
      <c r="E48" s="23">
        <f t="shared" si="1"/>
        <v>2039</v>
      </c>
      <c r="F48" s="2">
        <v>-1540792.1485748179</v>
      </c>
      <c r="G48" s="2">
        <f t="shared" si="7"/>
        <v>-216890.08180992058</v>
      </c>
      <c r="H48" s="20"/>
      <c r="I48" s="21" t="str">
        <f t="shared" si="2"/>
        <v/>
      </c>
      <c r="J48" s="17">
        <f t="shared" si="3"/>
        <v>-629544.58811061375</v>
      </c>
      <c r="K48" s="21">
        <f t="shared" si="4"/>
        <v>-285363.51748904784</v>
      </c>
      <c r="L48" s="21">
        <f t="shared" si="0"/>
        <v>-796732.10343356081</v>
      </c>
      <c r="O48" s="2">
        <f t="shared" si="5"/>
        <v>-1757682.2303847384</v>
      </c>
    </row>
    <row r="49" spans="2:15" x14ac:dyDescent="0.25">
      <c r="B49" s="23">
        <f t="shared" si="6"/>
        <v>2040</v>
      </c>
      <c r="C49" s="2">
        <v>-638987.75693227293</v>
      </c>
      <c r="E49" s="23">
        <f t="shared" si="1"/>
        <v>2040</v>
      </c>
      <c r="F49" s="2">
        <v>-1540792.1485748179</v>
      </c>
      <c r="G49" s="2">
        <f t="shared" si="7"/>
        <v>-220143.43303706936</v>
      </c>
      <c r="H49" s="20"/>
      <c r="I49" s="21" t="str">
        <f t="shared" si="2"/>
        <v/>
      </c>
      <c r="J49" s="17">
        <f t="shared" si="3"/>
        <v>-638987.75693227293</v>
      </c>
      <c r="K49" s="21">
        <f t="shared" si="4"/>
        <v>-279849.24661969428</v>
      </c>
      <c r="L49" s="21">
        <f t="shared" si="0"/>
        <v>-771214.30029547808</v>
      </c>
      <c r="O49" s="2">
        <f t="shared" si="5"/>
        <v>-1760935.5816118873</v>
      </c>
    </row>
    <row r="50" spans="2:15" x14ac:dyDescent="0.25">
      <c r="B50" s="23">
        <f t="shared" si="6"/>
        <v>2041</v>
      </c>
      <c r="C50" s="2">
        <v>-648572.57328625699</v>
      </c>
      <c r="E50" s="23">
        <f t="shared" si="1"/>
        <v>2041</v>
      </c>
      <c r="F50" s="2"/>
      <c r="G50" s="2">
        <f t="shared" si="7"/>
        <v>-223445.58453262539</v>
      </c>
      <c r="H50" s="20"/>
      <c r="I50" s="21" t="str">
        <f t="shared" si="2"/>
        <v/>
      </c>
      <c r="J50" s="17">
        <f t="shared" si="3"/>
        <v>-648572.57328625699</v>
      </c>
      <c r="K50" s="21">
        <f t="shared" si="4"/>
        <v>-274441.5317091688</v>
      </c>
      <c r="L50" s="21">
        <f t="shared" si="0"/>
        <v>-94550.326360653213</v>
      </c>
      <c r="O50" s="2">
        <f t="shared" si="5"/>
        <v>-223445.58453262539</v>
      </c>
    </row>
    <row r="51" spans="2:15" x14ac:dyDescent="0.25">
      <c r="B51" s="23">
        <f t="shared" si="6"/>
        <v>2042</v>
      </c>
      <c r="C51" s="2">
        <v>-658301.16188555083</v>
      </c>
      <c r="E51" s="23">
        <f t="shared" si="1"/>
        <v>2042</v>
      </c>
      <c r="F51" s="2"/>
      <c r="G51" s="2">
        <f t="shared" si="7"/>
        <v>-226797.26830061476</v>
      </c>
      <c r="H51" s="20"/>
      <c r="I51" s="21" t="str">
        <f t="shared" si="2"/>
        <v/>
      </c>
      <c r="J51" s="17">
        <f t="shared" si="3"/>
        <v>-658301.16188555083</v>
      </c>
      <c r="K51" s="21">
        <f t="shared" si="4"/>
        <v>-269138.31370512693</v>
      </c>
      <c r="L51" s="21">
        <f t="shared" si="0"/>
        <v>-92723.26691407054</v>
      </c>
      <c r="O51" s="2">
        <f t="shared" si="5"/>
        <v>-226797.26830061476</v>
      </c>
    </row>
    <row r="52" spans="2:15" x14ac:dyDescent="0.25">
      <c r="B52" s="23">
        <f t="shared" si="6"/>
        <v>2043</v>
      </c>
      <c r="C52" s="2">
        <v>-668175.67931383406</v>
      </c>
      <c r="E52" s="23">
        <f t="shared" si="1"/>
        <v>2043</v>
      </c>
      <c r="F52" s="2"/>
      <c r="G52" s="2">
        <f t="shared" si="7"/>
        <v>-230199.22732512397</v>
      </c>
      <c r="H52" s="20"/>
      <c r="I52" s="21" t="str">
        <f t="shared" si="2"/>
        <v/>
      </c>
      <c r="J52" s="17">
        <f t="shared" si="3"/>
        <v>-668175.67931383406</v>
      </c>
      <c r="K52" s="21">
        <f t="shared" si="4"/>
        <v>-263937.57334367518</v>
      </c>
      <c r="L52" s="21">
        <f t="shared" si="0"/>
        <v>-90931.512964040186</v>
      </c>
      <c r="O52" s="2">
        <f t="shared" si="5"/>
        <v>-230199.22732512397</v>
      </c>
    </row>
    <row r="53" spans="2:15" x14ac:dyDescent="0.25">
      <c r="B53" s="23">
        <f t="shared" si="6"/>
        <v>2044</v>
      </c>
      <c r="C53" s="2">
        <v>-678198.31450354145</v>
      </c>
      <c r="E53" s="23">
        <f t="shared" si="1"/>
        <v>2044</v>
      </c>
      <c r="F53" s="2"/>
      <c r="G53" s="2">
        <f t="shared" si="7"/>
        <v>-233652.21573500079</v>
      </c>
      <c r="H53" s="20"/>
      <c r="I53" s="21" t="str">
        <f t="shared" si="2"/>
        <v/>
      </c>
      <c r="J53" s="17">
        <f t="shared" si="3"/>
        <v>-678198.31450354145</v>
      </c>
      <c r="K53" s="21">
        <f t="shared" si="4"/>
        <v>-258837.33038051231</v>
      </c>
      <c r="L53" s="21">
        <f t="shared" si="0"/>
        <v>-89174.382278744713</v>
      </c>
      <c r="O53" s="2">
        <f t="shared" si="5"/>
        <v>-233652.21573500079</v>
      </c>
    </row>
    <row r="54" spans="2:15" x14ac:dyDescent="0.25">
      <c r="B54" s="23">
        <f t="shared" si="6"/>
        <v>2045</v>
      </c>
      <c r="C54" s="2">
        <v>-688371.28922109446</v>
      </c>
      <c r="E54" s="23">
        <f t="shared" si="1"/>
        <v>2045</v>
      </c>
      <c r="F54" s="2"/>
      <c r="G54" s="2">
        <f t="shared" si="7"/>
        <v>-237156.99897102578</v>
      </c>
      <c r="H54" s="20"/>
      <c r="I54" s="21" t="str">
        <f t="shared" si="2"/>
        <v/>
      </c>
      <c r="J54" s="17">
        <f t="shared" si="3"/>
        <v>-688371.28922109446</v>
      </c>
      <c r="K54" s="21">
        <f t="shared" si="4"/>
        <v>-253835.64283692755</v>
      </c>
      <c r="L54" s="21">
        <f t="shared" si="0"/>
        <v>-87451.205809590232</v>
      </c>
      <c r="O54" s="2">
        <f t="shared" si="5"/>
        <v>-237156.99897102578</v>
      </c>
    </row>
    <row r="55" spans="2:15" x14ac:dyDescent="0.25">
      <c r="B55" s="23">
        <f t="shared" si="6"/>
        <v>2046</v>
      </c>
      <c r="C55" s="2">
        <v>-698696.85855941079</v>
      </c>
      <c r="E55" s="23">
        <f t="shared" si="1"/>
        <v>2046</v>
      </c>
      <c r="F55" s="2"/>
      <c r="G55" s="2">
        <f t="shared" si="7"/>
        <v>-240714.35395559116</v>
      </c>
      <c r="H55" s="20"/>
      <c r="I55" s="21" t="str">
        <f t="shared" si="2"/>
        <v/>
      </c>
      <c r="J55" s="17">
        <f t="shared" si="3"/>
        <v>-698696.85855941079</v>
      </c>
      <c r="K55" s="21">
        <f t="shared" si="4"/>
        <v>-248930.60626036851</v>
      </c>
      <c r="L55" s="21">
        <f t="shared" si="0"/>
        <v>-85761.327436458043</v>
      </c>
      <c r="O55" s="2">
        <f t="shared" si="5"/>
        <v>-240714.35395559116</v>
      </c>
    </row>
    <row r="56" spans="2:15" x14ac:dyDescent="0.25">
      <c r="B56" s="23">
        <f t="shared" si="6"/>
        <v>2047</v>
      </c>
      <c r="C56" s="2">
        <v>-709177.31143780192</v>
      </c>
      <c r="E56" s="23">
        <f t="shared" si="1"/>
        <v>2047</v>
      </c>
      <c r="F56" s="2"/>
      <c r="G56" s="2">
        <f t="shared" si="7"/>
        <v>-244325.069264925</v>
      </c>
      <c r="H56" s="20"/>
      <c r="I56" s="21" t="str">
        <f t="shared" si="2"/>
        <v/>
      </c>
      <c r="J56" s="17">
        <f t="shared" si="3"/>
        <v>-709177.31143780192</v>
      </c>
      <c r="K56" s="21">
        <f t="shared" si="4"/>
        <v>-244120.35299929863</v>
      </c>
      <c r="L56" s="21">
        <f t="shared" si="0"/>
        <v>-84104.103717879145</v>
      </c>
      <c r="O56" s="2">
        <f t="shared" si="5"/>
        <v>-244325.069264925</v>
      </c>
    </row>
    <row r="57" spans="2:15" x14ac:dyDescent="0.25">
      <c r="B57" s="23">
        <f t="shared" si="6"/>
        <v>2048</v>
      </c>
      <c r="C57" s="2">
        <v>-719814.97110936884</v>
      </c>
      <c r="E57" s="23">
        <f t="shared" si="1"/>
        <v>2048</v>
      </c>
      <c r="F57" s="2"/>
      <c r="G57" s="2">
        <f t="shared" si="7"/>
        <v>-247989.94530389886</v>
      </c>
      <c r="H57" s="20"/>
      <c r="I57" s="21" t="str">
        <f t="shared" si="2"/>
        <v/>
      </c>
      <c r="J57" s="17">
        <f t="shared" si="3"/>
        <v>-719814.97110936884</v>
      </c>
      <c r="K57" s="21">
        <f t="shared" si="4"/>
        <v>-239403.05149206583</v>
      </c>
      <c r="L57" s="21">
        <f t="shared" ref="L57:L88" si="8" xml:space="preserve"> IF($E57&gt;=$F$18,IF($E57&lt;=$F$19,IF(SUM($F57:$G57)/((1+$C$10)^($E57-$F$18))&lt;0,SUM($F57:$G57)/((1+$C$10)^($E57-$F$18)),""),""),"")</f>
        <v>-82478.903646036095</v>
      </c>
      <c r="O57" s="2">
        <f t="shared" si="5"/>
        <v>-247989.94530389886</v>
      </c>
    </row>
    <row r="58" spans="2:15" x14ac:dyDescent="0.25">
      <c r="B58" s="23">
        <f t="shared" si="6"/>
        <v>2049</v>
      </c>
      <c r="C58" s="2">
        <v>-730612.19567600929</v>
      </c>
      <c r="E58" s="23">
        <f t="shared" si="1"/>
        <v>2049</v>
      </c>
      <c r="F58" s="2"/>
      <c r="G58" s="2">
        <f t="shared" si="7"/>
        <v>-251709.79448345731</v>
      </c>
      <c r="H58" s="20"/>
      <c r="I58" s="21" t="str">
        <f t="shared" si="2"/>
        <v/>
      </c>
      <c r="J58" s="17">
        <f t="shared" si="3"/>
        <v>-730612.19567600929</v>
      </c>
      <c r="K58" s="21">
        <f t="shared" si="4"/>
        <v>-234776.90556951382</v>
      </c>
      <c r="L58" s="21">
        <f t="shared" si="8"/>
        <v>-80885.108406499159</v>
      </c>
      <c r="O58" s="2">
        <f t="shared" si="5"/>
        <v>-251709.79448345731</v>
      </c>
    </row>
    <row r="59" spans="2:15" x14ac:dyDescent="0.25">
      <c r="B59" s="23">
        <f t="shared" si="6"/>
        <v>2050</v>
      </c>
      <c r="C59" s="2">
        <v>-741571.37861114938</v>
      </c>
      <c r="E59" s="23">
        <f t="shared" si="1"/>
        <v>2050</v>
      </c>
      <c r="F59" s="2"/>
      <c r="G59" s="2">
        <f t="shared" si="7"/>
        <v>-255485.44140070915</v>
      </c>
      <c r="H59" s="20"/>
      <c r="I59" s="21" t="str">
        <f t="shared" si="2"/>
        <v/>
      </c>
      <c r="J59" s="17">
        <f t="shared" si="3"/>
        <v>-741571.37861114938</v>
      </c>
      <c r="K59" s="21">
        <f t="shared" si="4"/>
        <v>-230240.1537710691</v>
      </c>
      <c r="L59" s="21">
        <f t="shared" si="8"/>
        <v>-79322.111142605456</v>
      </c>
      <c r="O59" s="2">
        <f t="shared" si="5"/>
        <v>-255485.44140070915</v>
      </c>
    </row>
    <row r="60" spans="2:15" x14ac:dyDescent="0.25">
      <c r="B60" s="23">
        <f t="shared" si="6"/>
        <v>2051</v>
      </c>
      <c r="C60" s="2">
        <v>-752694.94929031655</v>
      </c>
      <c r="E60" s="23">
        <f t="shared" si="1"/>
        <v>2051</v>
      </c>
      <c r="F60" s="2"/>
      <c r="G60" s="2">
        <f t="shared" si="7"/>
        <v>-259317.72302171978</v>
      </c>
      <c r="H60" s="20"/>
      <c r="I60" s="21" t="str">
        <f t="shared" si="2"/>
        <v/>
      </c>
      <c r="J60" s="17">
        <f t="shared" si="3"/>
        <v>-752694.94929031655</v>
      </c>
      <c r="K60" s="21">
        <f t="shared" si="4"/>
        <v>-225791.06867404361</v>
      </c>
      <c r="L60" s="21">
        <f t="shared" si="8"/>
        <v>-77789.316724390854</v>
      </c>
      <c r="O60" s="2">
        <f t="shared" si="5"/>
        <v>-259317.72302171978</v>
      </c>
    </row>
    <row r="61" spans="2:15" x14ac:dyDescent="0.25">
      <c r="B61" s="23">
        <f t="shared" si="6"/>
        <v>2052</v>
      </c>
      <c r="C61" s="2">
        <v>-763985.37352967123</v>
      </c>
      <c r="E61" s="23">
        <f t="shared" si="1"/>
        <v>2052</v>
      </c>
      <c r="F61" s="2"/>
      <c r="G61" s="2">
        <f t="shared" si="7"/>
        <v>-263207.48886704555</v>
      </c>
      <c r="H61" s="20"/>
      <c r="I61" s="21" t="str">
        <f t="shared" si="2"/>
        <v/>
      </c>
      <c r="J61" s="17">
        <f t="shared" si="3"/>
        <v>-763985.37352967123</v>
      </c>
      <c r="K61" s="21">
        <f t="shared" si="4"/>
        <v>-221427.95623589784</v>
      </c>
      <c r="L61" s="21">
        <f t="shared" si="8"/>
        <v>-76286.141521987171</v>
      </c>
      <c r="O61" s="2">
        <f t="shared" si="5"/>
        <v>-263207.48886704555</v>
      </c>
    </row>
    <row r="62" spans="2:15" x14ac:dyDescent="0.25">
      <c r="B62" s="23">
        <f t="shared" si="6"/>
        <v>2053</v>
      </c>
      <c r="C62" s="2">
        <v>-775445.15413261624</v>
      </c>
      <c r="E62" s="23">
        <f t="shared" si="1"/>
        <v>2053</v>
      </c>
      <c r="F62" s="2"/>
      <c r="G62" s="2">
        <f t="shared" si="7"/>
        <v>-267155.6012000512</v>
      </c>
      <c r="H62" s="20"/>
      <c r="I62" s="21" t="str">
        <f t="shared" si="2"/>
        <v/>
      </c>
      <c r="J62" s="17">
        <f t="shared" si="3"/>
        <v>-775445.15413261624</v>
      </c>
      <c r="K62" s="21">
        <f t="shared" si="4"/>
        <v>-217149.15514921382</v>
      </c>
      <c r="L62" s="21">
        <f t="shared" si="8"/>
        <v>-74812.013183398041</v>
      </c>
      <c r="O62" s="2">
        <f t="shared" si="5"/>
        <v>-267155.6012000512</v>
      </c>
    </row>
    <row r="63" spans="2:15" x14ac:dyDescent="0.25">
      <c r="B63" s="23">
        <f t="shared" si="6"/>
        <v>2054</v>
      </c>
      <c r="C63" s="2">
        <v>-787076.83144460537</v>
      </c>
      <c r="E63" s="23">
        <f t="shared" si="1"/>
        <v>2054</v>
      </c>
      <c r="F63" s="2"/>
      <c r="G63" s="2">
        <f t="shared" si="7"/>
        <v>-271162.93521805195</v>
      </c>
      <c r="H63" s="20"/>
      <c r="I63" s="21" t="str">
        <f t="shared" si="2"/>
        <v/>
      </c>
      <c r="J63" s="17">
        <f t="shared" si="3"/>
        <v>-787076.83144460537</v>
      </c>
      <c r="K63" s="21">
        <f t="shared" si="4"/>
        <v>-212953.03620913235</v>
      </c>
      <c r="L63" s="21">
        <f t="shared" si="8"/>
        <v>-73366.370416569087</v>
      </c>
      <c r="O63" s="2">
        <f t="shared" si="5"/>
        <v>-271162.93521805195</v>
      </c>
    </row>
    <row r="64" spans="2:15" x14ac:dyDescent="0.25">
      <c r="B64" s="23">
        <f t="shared" si="6"/>
        <v>2055</v>
      </c>
      <c r="C64" s="2">
        <v>-798882.98391627439</v>
      </c>
      <c r="E64" s="23">
        <f t="shared" si="1"/>
        <v>2055</v>
      </c>
      <c r="F64" s="2"/>
      <c r="G64" s="2">
        <f t="shared" si="7"/>
        <v>-275230.37924632273</v>
      </c>
      <c r="H64" s="20"/>
      <c r="I64" s="21" t="str">
        <f t="shared" si="2"/>
        <v/>
      </c>
      <c r="J64" s="17">
        <f t="shared" si="3"/>
        <v>-798882.98391627439</v>
      </c>
      <c r="K64" s="21">
        <f t="shared" si="4"/>
        <v>-208838.00169301388</v>
      </c>
      <c r="L64" s="21">
        <f t="shared" si="8"/>
        <v>-71948.662775669218</v>
      </c>
      <c r="O64" s="2">
        <f t="shared" si="5"/>
        <v>-275230.37924632273</v>
      </c>
    </row>
    <row r="65" spans="2:15" x14ac:dyDescent="0.25">
      <c r="B65" s="23">
        <f t="shared" si="6"/>
        <v>2056</v>
      </c>
      <c r="C65" s="2">
        <v>-810866.22867501841</v>
      </c>
      <c r="E65" s="23">
        <f t="shared" si="1"/>
        <v>2056</v>
      </c>
      <c r="F65" s="2"/>
      <c r="G65" s="2">
        <f t="shared" si="7"/>
        <v>-279358.83493501757</v>
      </c>
      <c r="H65" s="20"/>
      <c r="I65" s="21" t="str">
        <f t="shared" si="2"/>
        <v/>
      </c>
      <c r="J65" s="17">
        <f t="shared" si="3"/>
        <v>-810866.22867501841</v>
      </c>
      <c r="K65" s="21">
        <f t="shared" si="4"/>
        <v>-204802.48475208608</v>
      </c>
      <c r="L65" s="21">
        <f t="shared" si="8"/>
        <v>-70558.350451501698</v>
      </c>
      <c r="O65" s="2">
        <f t="shared" si="5"/>
        <v>-279358.83493501757</v>
      </c>
    </row>
    <row r="66" spans="2:15" x14ac:dyDescent="0.25">
      <c r="B66" s="23">
        <f t="shared" si="6"/>
        <v>2057</v>
      </c>
      <c r="C66" s="2">
        <v>-823029.22210514359</v>
      </c>
      <c r="E66" s="23">
        <f t="shared" si="1"/>
        <v>2057</v>
      </c>
      <c r="F66" s="2"/>
      <c r="G66" s="2">
        <f t="shared" si="7"/>
        <v>-283549.21745904279</v>
      </c>
      <c r="H66" s="20"/>
      <c r="I66" s="21" t="str">
        <f t="shared" si="2"/>
        <v/>
      </c>
      <c r="J66" s="17">
        <f t="shared" si="3"/>
        <v>-823029.22210514359</v>
      </c>
      <c r="K66" s="21">
        <f t="shared" si="4"/>
        <v>-200844.94881484771</v>
      </c>
      <c r="L66" s="21">
        <f t="shared" si="8"/>
        <v>-69194.904065965442</v>
      </c>
      <c r="O66" s="2">
        <f t="shared" si="5"/>
        <v>-283549.21745904279</v>
      </c>
    </row>
    <row r="67" spans="2:15" x14ac:dyDescent="0.25">
      <c r="B67" s="23">
        <f t="shared" si="6"/>
        <v>2058</v>
      </c>
      <c r="C67" s="2">
        <v>-835374.6604367207</v>
      </c>
      <c r="E67" s="23">
        <f t="shared" si="1"/>
        <v>2058</v>
      </c>
      <c r="F67" s="2"/>
      <c r="G67" s="2">
        <f t="shared" si="7"/>
        <v>-287802.45572092838</v>
      </c>
      <c r="H67" s="20"/>
      <c r="I67" s="21" t="str">
        <f t="shared" si="2"/>
        <v/>
      </c>
      <c r="J67" s="17">
        <f t="shared" si="3"/>
        <v>-835374.6604367207</v>
      </c>
      <c r="K67" s="21">
        <f t="shared" si="4"/>
        <v>-196963.88700200041</v>
      </c>
      <c r="L67" s="21">
        <f t="shared" si="8"/>
        <v>-67857.804470487827</v>
      </c>
      <c r="O67" s="2">
        <f t="shared" si="5"/>
        <v>-287802.45572092838</v>
      </c>
    </row>
    <row r="68" spans="2:15" x14ac:dyDescent="0.25">
      <c r="B68" s="23">
        <f t="shared" si="6"/>
        <v>2059</v>
      </c>
      <c r="C68" s="2">
        <v>-847905.28034327144</v>
      </c>
      <c r="E68" s="23">
        <f t="shared" si="1"/>
        <v>2059</v>
      </c>
      <c r="F68" s="2"/>
      <c r="G68" s="2">
        <f t="shared" si="7"/>
        <v>-292119.49255674228</v>
      </c>
      <c r="H68" s="20"/>
      <c r="I68" s="21" t="str">
        <f t="shared" si="2"/>
        <v/>
      </c>
      <c r="J68" s="17">
        <f t="shared" si="3"/>
        <v>-847905.28034327144</v>
      </c>
      <c r="K68" s="21">
        <f t="shared" si="4"/>
        <v>-193157.82155268636</v>
      </c>
      <c r="L68" s="21">
        <f t="shared" si="8"/>
        <v>-66546.542548352794</v>
      </c>
      <c r="O68" s="2">
        <f t="shared" si="5"/>
        <v>-292119.49255674228</v>
      </c>
    </row>
    <row r="69" spans="2:15" x14ac:dyDescent="0.25">
      <c r="B69" s="23">
        <f t="shared" si="6"/>
        <v>2060</v>
      </c>
      <c r="C69" s="2">
        <v>-860623.85954842041</v>
      </c>
      <c r="E69" s="23">
        <f t="shared" si="1"/>
        <v>2060</v>
      </c>
      <c r="F69" s="2"/>
      <c r="G69" s="2">
        <f t="shared" si="7"/>
        <v>-296501.28494509339</v>
      </c>
      <c r="H69" s="20"/>
      <c r="I69" s="21" t="str">
        <f t="shared" si="2"/>
        <v/>
      </c>
      <c r="J69" s="17">
        <f t="shared" si="3"/>
        <v>-860623.85954842041</v>
      </c>
      <c r="K69" s="21">
        <f t="shared" si="4"/>
        <v>-189425.30326181318</v>
      </c>
      <c r="L69" s="21">
        <f t="shared" si="8"/>
        <v>-65260.619020848397</v>
      </c>
      <c r="O69" s="2">
        <f t="shared" si="5"/>
        <v>-296501.28494509339</v>
      </c>
    </row>
    <row r="70" spans="2:15" x14ac:dyDescent="0.25">
      <c r="B70" s="23">
        <f t="shared" si="6"/>
        <v>2061</v>
      </c>
      <c r="C70" s="2">
        <v>-873533.21744164662</v>
      </c>
      <c r="E70" s="23">
        <f t="shared" si="1"/>
        <v>2061</v>
      </c>
      <c r="F70" s="2"/>
      <c r="G70" s="2">
        <f t="shared" si="7"/>
        <v>-300948.80421926978</v>
      </c>
      <c r="H70" s="20"/>
      <c r="I70" s="21" t="str">
        <f t="shared" si="2"/>
        <v/>
      </c>
      <c r="J70" s="17">
        <f t="shared" si="3"/>
        <v>-873533.21744164662</v>
      </c>
      <c r="K70" s="21">
        <f t="shared" si="4"/>
        <v>-185764.91092825157</v>
      </c>
      <c r="L70" s="21">
        <f t="shared" si="8"/>
        <v>-63999.544257160509</v>
      </c>
      <c r="O70" s="2">
        <f t="shared" si="5"/>
        <v>-300948.80421926978</v>
      </c>
    </row>
    <row r="71" spans="2:15" x14ac:dyDescent="0.25">
      <c r="B71" s="23">
        <f t="shared" si="6"/>
        <v>2062</v>
      </c>
      <c r="C71" s="2">
        <v>-886636.21570327121</v>
      </c>
      <c r="E71" s="23">
        <f t="shared" si="1"/>
        <v>2062</v>
      </c>
      <c r="F71" s="2"/>
      <c r="G71" s="2">
        <f t="shared" si="7"/>
        <v>-305463.03628255881</v>
      </c>
      <c r="H71" s="20"/>
      <c r="I71" s="21" t="str">
        <f t="shared" si="2"/>
        <v/>
      </c>
      <c r="J71" s="17">
        <f t="shared" si="3"/>
        <v>-886636.21570327121</v>
      </c>
      <c r="K71" s="21">
        <f t="shared" si="4"/>
        <v>-182175.25081369595</v>
      </c>
      <c r="L71" s="21">
        <f t="shared" si="8"/>
        <v>-62762.838087939999</v>
      </c>
      <c r="O71" s="2">
        <f t="shared" si="5"/>
        <v>-305463.03628255881</v>
      </c>
    </row>
    <row r="72" spans="2:15" x14ac:dyDescent="0.25">
      <c r="B72" s="23">
        <f t="shared" si="6"/>
        <v>2063</v>
      </c>
      <c r="C72" s="2">
        <v>-899935.75893882022</v>
      </c>
      <c r="E72" s="23">
        <f t="shared" si="1"/>
        <v>2063</v>
      </c>
      <c r="F72" s="2"/>
      <c r="G72" s="2">
        <f t="shared" si="7"/>
        <v>-310044.98182679719</v>
      </c>
      <c r="H72" s="20"/>
      <c r="I72" s="21" t="str">
        <f t="shared" si="2"/>
        <v/>
      </c>
      <c r="J72" s="17">
        <f t="shared" si="3"/>
        <v>-899935.75893882022</v>
      </c>
      <c r="K72" s="21">
        <f t="shared" si="4"/>
        <v>-178654.95611198206</v>
      </c>
      <c r="L72" s="21">
        <f t="shared" si="8"/>
        <v>-61550.029622472575</v>
      </c>
      <c r="O72" s="2">
        <f t="shared" si="5"/>
        <v>-310044.98182679719</v>
      </c>
    </row>
    <row r="73" spans="2:15" x14ac:dyDescent="0.25">
      <c r="B73" s="23">
        <f t="shared" si="6"/>
        <v>2064</v>
      </c>
      <c r="C73" s="2">
        <v>-913434.79532290238</v>
      </c>
      <c r="E73" s="23">
        <f t="shared" si="1"/>
        <v>2064</v>
      </c>
      <c r="F73" s="2"/>
      <c r="G73" s="2">
        <f t="shared" si="7"/>
        <v>-314695.65655419911</v>
      </c>
      <c r="H73" s="20"/>
      <c r="I73" s="21" t="str">
        <f t="shared" si="2"/>
        <v/>
      </c>
      <c r="J73" s="17">
        <f t="shared" si="3"/>
        <v>-913434.79532290238</v>
      </c>
      <c r="K73" s="21">
        <f t="shared" si="4"/>
        <v>-175202.68642865872</v>
      </c>
      <c r="L73" s="21">
        <f t="shared" si="8"/>
        <v>-60360.657069381326</v>
      </c>
      <c r="O73" s="2">
        <f t="shared" si="5"/>
        <v>-314695.65655419911</v>
      </c>
    </row>
    <row r="74" spans="2:15" x14ac:dyDescent="0.25">
      <c r="B74" s="23">
        <f t="shared" si="6"/>
        <v>2065</v>
      </c>
      <c r="C74" s="2">
        <v>-927136.31725274585</v>
      </c>
      <c r="E74" s="23">
        <f t="shared" si="1"/>
        <v>2065</v>
      </c>
      <c r="F74" s="2"/>
      <c r="G74" s="2">
        <f t="shared" si="7"/>
        <v>-319416.09140251204</v>
      </c>
      <c r="H74" s="20"/>
      <c r="I74" s="21" t="str">
        <f t="shared" si="2"/>
        <v/>
      </c>
      <c r="J74" s="17">
        <f t="shared" si="3"/>
        <v>-927136.31725274585</v>
      </c>
      <c r="K74" s="21">
        <f t="shared" si="4"/>
        <v>-171817.12727061703</v>
      </c>
      <c r="L74" s="21">
        <f t="shared" si="8"/>
        <v>-59194.267560794244</v>
      </c>
      <c r="O74" s="2">
        <f t="shared" si="5"/>
        <v>-319416.09140251204</v>
      </c>
    </row>
    <row r="75" spans="2:15" x14ac:dyDescent="0.25">
      <c r="B75" s="23">
        <f t="shared" si="6"/>
        <v>2066</v>
      </c>
      <c r="C75" s="2">
        <v>-941043.36201153696</v>
      </c>
      <c r="E75" s="23">
        <f t="shared" si="1"/>
        <v>2066</v>
      </c>
      <c r="F75" s="2"/>
      <c r="G75" s="2">
        <f t="shared" si="7"/>
        <v>-324207.33277354972</v>
      </c>
      <c r="H75" s="20"/>
      <c r="I75" s="21" t="str">
        <f t="shared" si="2"/>
        <v/>
      </c>
      <c r="J75" s="17">
        <f t="shared" si="3"/>
        <v>-941043.36201153696</v>
      </c>
      <c r="K75" s="21">
        <f t="shared" si="4"/>
        <v>-168496.98954558093</v>
      </c>
      <c r="L75" s="21">
        <f t="shared" si="8"/>
        <v>-58050.416979909329</v>
      </c>
      <c r="O75" s="2">
        <f t="shared" si="5"/>
        <v>-324207.33277354972</v>
      </c>
    </row>
    <row r="76" spans="2:15" x14ac:dyDescent="0.25">
      <c r="B76" s="23">
        <f t="shared" si="6"/>
        <v>2067</v>
      </c>
      <c r="C76" s="2">
        <v>-955159.01244170987</v>
      </c>
      <c r="E76" s="23">
        <f t="shared" si="1"/>
        <v>2067</v>
      </c>
      <c r="F76" s="2"/>
      <c r="G76" s="2">
        <f t="shared" si="7"/>
        <v>-329070.44276515295</v>
      </c>
      <c r="H76" s="20"/>
      <c r="I76" s="21" t="str">
        <f t="shared" si="2"/>
        <v/>
      </c>
      <c r="J76" s="17">
        <f t="shared" si="3"/>
        <v>-955159.01244170987</v>
      </c>
      <c r="K76" s="21">
        <f t="shared" si="4"/>
        <v>-165241.00907127021</v>
      </c>
      <c r="L76" s="21">
        <f t="shared" si="8"/>
        <v>-56928.669791891763</v>
      </c>
      <c r="O76" s="2">
        <f t="shared" si="5"/>
        <v>-329070.44276515295</v>
      </c>
    </row>
    <row r="77" spans="2:15" x14ac:dyDescent="0.25">
      <c r="B77" s="23">
        <f t="shared" si="6"/>
        <v>2068</v>
      </c>
      <c r="C77" s="2">
        <v>-969486.3976283354</v>
      </c>
      <c r="E77" s="23">
        <f t="shared" si="1"/>
        <v>2068</v>
      </c>
      <c r="F77" s="2"/>
      <c r="G77" s="2">
        <f t="shared" si="7"/>
        <v>-334006.49940663023</v>
      </c>
      <c r="H77" s="20"/>
      <c r="I77" s="21" t="str">
        <f t="shared" si="2"/>
        <v/>
      </c>
      <c r="J77" s="17">
        <f t="shared" si="3"/>
        <v>-969486.3976283354</v>
      </c>
      <c r="K77" s="21">
        <f t="shared" si="4"/>
        <v>-162047.94609404757</v>
      </c>
      <c r="L77" s="21">
        <f t="shared" si="8"/>
        <v>-55828.598878038785</v>
      </c>
      <c r="O77" s="2">
        <f t="shared" si="5"/>
        <v>-334006.49940663023</v>
      </c>
    </row>
    <row r="78" spans="2:15" x14ac:dyDescent="0.25">
      <c r="B78" s="23">
        <f t="shared" si="6"/>
        <v>2069</v>
      </c>
      <c r="C78" s="2">
        <v>-984028.69359276036</v>
      </c>
      <c r="E78" s="23">
        <f t="shared" si="1"/>
        <v>2069</v>
      </c>
      <c r="F78" s="2"/>
      <c r="G78" s="2">
        <f t="shared" si="7"/>
        <v>-339016.59689772967</v>
      </c>
      <c r="H78" s="20"/>
      <c r="I78" s="21" t="str">
        <f t="shared" si="2"/>
        <v/>
      </c>
      <c r="J78" s="17">
        <f t="shared" si="3"/>
        <v>-984028.69359276036</v>
      </c>
      <c r="K78" s="21">
        <f t="shared" si="4"/>
        <v>-158916.58481686792</v>
      </c>
      <c r="L78" s="21">
        <f t="shared" si="8"/>
        <v>-54749.785373149156</v>
      </c>
      <c r="O78" s="2">
        <f t="shared" si="5"/>
        <v>-339016.59689772967</v>
      </c>
    </row>
    <row r="79" spans="2:15" x14ac:dyDescent="0.25">
      <c r="B79" s="23">
        <f t="shared" si="6"/>
        <v>2070</v>
      </c>
      <c r="C79" s="2">
        <v>-998789.12399665162</v>
      </c>
      <c r="E79" s="23">
        <f t="shared" si="1"/>
        <v>2070</v>
      </c>
      <c r="F79" s="2"/>
      <c r="G79" s="2">
        <f t="shared" si="7"/>
        <v>-344101.84585119557</v>
      </c>
      <c r="H79" s="20"/>
      <c r="I79" s="21" t="str">
        <f t="shared" si="2"/>
        <v/>
      </c>
      <c r="J79" s="17">
        <f t="shared" si="3"/>
        <v>-998789.12399665162</v>
      </c>
      <c r="K79" s="21">
        <f t="shared" si="4"/>
        <v>-155845.73293634871</v>
      </c>
      <c r="L79" s="21">
        <f t="shared" si="8"/>
        <v>-53691.818506035153</v>
      </c>
      <c r="O79" s="2">
        <f t="shared" si="5"/>
        <v>-344101.84585119557</v>
      </c>
    </row>
    <row r="80" spans="2:15" x14ac:dyDescent="0.25">
      <c r="B80" s="23">
        <f t="shared" si="6"/>
        <v>2071</v>
      </c>
      <c r="C80" s="2">
        <v>-1013770.9608566012</v>
      </c>
      <c r="E80" s="23">
        <f t="shared" si="1"/>
        <v>2071</v>
      </c>
      <c r="F80" s="2"/>
      <c r="G80" s="2">
        <f t="shared" si="7"/>
        <v>-349263.3735389635</v>
      </c>
      <c r="H80" s="20"/>
      <c r="I80" s="21" t="str">
        <f t="shared" si="2"/>
        <v/>
      </c>
      <c r="J80" s="17">
        <f t="shared" si="3"/>
        <v>-1013770.9608566012</v>
      </c>
      <c r="K80" s="21">
        <f t="shared" si="4"/>
        <v>-152834.22118878638</v>
      </c>
      <c r="L80" s="21">
        <f t="shared" si="8"/>
        <v>-52654.295443116593</v>
      </c>
      <c r="O80" s="2">
        <f t="shared" si="5"/>
        <v>-349263.3735389635</v>
      </c>
    </row>
    <row r="81" spans="2:15" x14ac:dyDescent="0.25">
      <c r="B81" s="23">
        <f t="shared" si="6"/>
        <v>2072</v>
      </c>
      <c r="C81" s="2">
        <v>-1028977.5252694502</v>
      </c>
      <c r="E81" s="23">
        <f t="shared" si="1"/>
        <v>2072</v>
      </c>
      <c r="F81" s="2"/>
      <c r="G81" s="2">
        <f t="shared" si="7"/>
        <v>-354502.3241420479</v>
      </c>
      <c r="H81" s="20"/>
      <c r="I81" s="21" t="str">
        <f t="shared" si="2"/>
        <v/>
      </c>
      <c r="J81" s="17">
        <f t="shared" si="3"/>
        <v>-1028977.5252694502</v>
      </c>
      <c r="K81" s="21">
        <f t="shared" si="4"/>
        <v>-149880.90290494513</v>
      </c>
      <c r="L81" s="21">
        <f t="shared" si="8"/>
        <v>-51636.821135037055</v>
      </c>
      <c r="O81" s="2">
        <f t="shared" si="5"/>
        <v>-354502.3241420479</v>
      </c>
    </row>
    <row r="82" spans="2:15" x14ac:dyDescent="0.25">
      <c r="B82" s="23">
        <f t="shared" si="6"/>
        <v>2073</v>
      </c>
      <c r="C82" s="2">
        <v>-1044412.1881484918</v>
      </c>
      <c r="E82" s="23">
        <f t="shared" si="1"/>
        <v>2073</v>
      </c>
      <c r="F82" s="2"/>
      <c r="G82" s="2">
        <f t="shared" si="7"/>
        <v>-359819.85900417861</v>
      </c>
      <c r="H82" s="20"/>
      <c r="I82" s="21" t="str">
        <f t="shared" si="2"/>
        <v/>
      </c>
      <c r="J82" s="17">
        <f t="shared" si="3"/>
        <v>-1044412.1881484918</v>
      </c>
      <c r="K82" s="21">
        <f t="shared" si="4"/>
        <v>-146984.6535734486</v>
      </c>
      <c r="L82" s="21">
        <f t="shared" si="8"/>
        <v>-50639.008166244072</v>
      </c>
      <c r="O82" s="2">
        <f t="shared" si="5"/>
        <v>-359819.85900417861</v>
      </c>
    </row>
    <row r="83" spans="2:15" x14ac:dyDescent="0.25">
      <c r="B83" s="23">
        <f t="shared" si="6"/>
        <v>2074</v>
      </c>
      <c r="C83" s="2">
        <v>-1060078.370970719</v>
      </c>
      <c r="E83" s="23">
        <f t="shared" si="1"/>
        <v>2074</v>
      </c>
      <c r="F83" s="2"/>
      <c r="G83" s="2">
        <f t="shared" si="7"/>
        <v>-365217.15688924125</v>
      </c>
      <c r="H83" s="20"/>
      <c r="I83" s="21" t="str">
        <f t="shared" si="2"/>
        <v/>
      </c>
      <c r="J83" s="17">
        <f t="shared" si="3"/>
        <v>-1060078.370970719</v>
      </c>
      <c r="K83" s="21">
        <f t="shared" si="4"/>
        <v>-144144.37041260899</v>
      </c>
      <c r="L83" s="21">
        <f t="shared" si="8"/>
        <v>-49660.476607476063</v>
      </c>
      <c r="O83" s="2">
        <f t="shared" si="5"/>
        <v>-365217.15688924125</v>
      </c>
    </row>
    <row r="84" spans="2:15" x14ac:dyDescent="0.25">
      <c r="B84" s="23">
        <f t="shared" si="6"/>
        <v>2075</v>
      </c>
      <c r="C84" s="2">
        <v>-1075979.5465352796</v>
      </c>
      <c r="E84" s="23">
        <f t="shared" si="1"/>
        <v>2075</v>
      </c>
      <c r="F84" s="2"/>
      <c r="G84" s="2">
        <f t="shared" si="7"/>
        <v>-370695.41424257983</v>
      </c>
      <c r="H84" s="20"/>
      <c r="I84" s="21" t="str">
        <f t="shared" si="2"/>
        <v/>
      </c>
      <c r="J84" s="17">
        <f t="shared" si="3"/>
        <v>-1075979.5465352796</v>
      </c>
      <c r="K84" s="21">
        <f t="shared" si="4"/>
        <v>-141358.97195052955</v>
      </c>
      <c r="L84" s="21">
        <f t="shared" si="8"/>
        <v>-48700.853871099709</v>
      </c>
      <c r="O84" s="2">
        <f t="shared" si="5"/>
        <v>-370695.41424257983</v>
      </c>
    </row>
    <row r="85" spans="2:15" x14ac:dyDescent="0.25">
      <c r="B85" s="23">
        <f t="shared" si="6"/>
        <v>2076</v>
      </c>
      <c r="C85" s="2">
        <v>-1092119.2397333088</v>
      </c>
      <c r="E85" s="23">
        <f t="shared" si="1"/>
        <v>2076</v>
      </c>
      <c r="F85" s="2"/>
      <c r="G85" s="2">
        <f t="shared" si="7"/>
        <v>-376255.84545621852</v>
      </c>
      <c r="H85" s="20"/>
      <c r="I85" s="21" t="str">
        <f t="shared" si="2"/>
        <v/>
      </c>
      <c r="J85" s="17">
        <f t="shared" si="3"/>
        <v>-1092119.2397333088</v>
      </c>
      <c r="K85" s="21">
        <f t="shared" si="4"/>
        <v>-138627.39761332126</v>
      </c>
      <c r="L85" s="21">
        <f t="shared" si="8"/>
        <v>-47759.774569242705</v>
      </c>
      <c r="O85" s="2">
        <f t="shared" si="5"/>
        <v>-376255.84545621852</v>
      </c>
    </row>
    <row r="86" spans="2:15" x14ac:dyDescent="0.25">
      <c r="B86" s="23">
        <f t="shared" si="6"/>
        <v>2077</v>
      </c>
      <c r="C86" s="2">
        <v>-1108501.0283293084</v>
      </c>
      <c r="E86" s="23">
        <f t="shared" si="1"/>
        <v>2077</v>
      </c>
      <c r="F86" s="2"/>
      <c r="G86" s="2">
        <f t="shared" si="7"/>
        <v>-381899.68313806178</v>
      </c>
      <c r="H86" s="20"/>
      <c r="I86" s="21" t="str">
        <f t="shared" si="2"/>
        <v/>
      </c>
      <c r="J86" s="17">
        <f t="shared" si="3"/>
        <v>-1108501.0283293084</v>
      </c>
      <c r="K86" s="21">
        <f t="shared" si="4"/>
        <v>-135948.60732127645</v>
      </c>
      <c r="L86" s="21">
        <f t="shared" si="8"/>
        <v>-46836.880374667984</v>
      </c>
      <c r="O86" s="2">
        <f t="shared" si="5"/>
        <v>-381899.68313806178</v>
      </c>
    </row>
    <row r="87" spans="2:15" x14ac:dyDescent="0.25">
      <c r="B87" s="23">
        <f t="shared" si="6"/>
        <v>2078</v>
      </c>
      <c r="C87" s="2">
        <v>-1125128.5437542479</v>
      </c>
      <c r="E87" s="23">
        <f t="shared" si="1"/>
        <v>2078</v>
      </c>
      <c r="F87" s="2"/>
      <c r="G87" s="2">
        <f t="shared" si="7"/>
        <v>-387628.17838513269</v>
      </c>
      <c r="H87" s="20"/>
      <c r="I87" s="21" t="str">
        <f t="shared" si="2"/>
        <v/>
      </c>
      <c r="J87" s="17">
        <f t="shared" si="3"/>
        <v>-1125128.5437542479</v>
      </c>
      <c r="K87" s="21">
        <f t="shared" si="4"/>
        <v>-133321.58109284597</v>
      </c>
      <c r="L87" s="21">
        <f t="shared" si="8"/>
        <v>-45931.819884336233</v>
      </c>
      <c r="O87" s="2">
        <f t="shared" si="5"/>
        <v>-387628.17838513269</v>
      </c>
    </row>
    <row r="88" spans="2:15" x14ac:dyDescent="0.25">
      <c r="B88" s="23">
        <f t="shared" si="6"/>
        <v>2079</v>
      </c>
      <c r="C88" s="2">
        <v>-1142005.4719105617</v>
      </c>
      <c r="E88" s="23">
        <f t="shared" si="1"/>
        <v>2079</v>
      </c>
      <c r="F88" s="2"/>
      <c r="G88" s="2">
        <f t="shared" si="7"/>
        <v>-393442.60106090963</v>
      </c>
      <c r="H88" s="20"/>
      <c r="I88" s="21" t="str">
        <f t="shared" si="2"/>
        <v/>
      </c>
      <c r="J88" s="17">
        <f t="shared" si="3"/>
        <v>-1142005.4719105617</v>
      </c>
      <c r="K88" s="21">
        <f t="shared" si="4"/>
        <v>-130745.31865626924</v>
      </c>
      <c r="L88" s="21">
        <f t="shared" si="8"/>
        <v>-45044.248485605094</v>
      </c>
      <c r="O88" s="2">
        <f t="shared" si="5"/>
        <v>-393442.60106090963</v>
      </c>
    </row>
    <row r="89" spans="2:15" x14ac:dyDescent="0.25">
      <c r="B89" s="23">
        <f t="shared" si="6"/>
        <v>2080</v>
      </c>
      <c r="C89" s="2">
        <v>-1159135.5539892199</v>
      </c>
      <c r="E89" s="23">
        <f t="shared" si="1"/>
        <v>2080</v>
      </c>
      <c r="F89" s="2"/>
      <c r="G89" s="2"/>
      <c r="H89" s="20"/>
      <c r="I89" s="21" t="str">
        <f t="shared" si="2"/>
        <v/>
      </c>
      <c r="J89" s="17">
        <f t="shared" si="3"/>
        <v>-1159135.5539892199</v>
      </c>
      <c r="K89" s="21">
        <f t="shared" si="4"/>
        <v>-128218.8390687085</v>
      </c>
      <c r="L89" s="21" t="str">
        <f t="shared" ref="L89:L120" si="9" xml:space="preserve"> IF($E89&gt;=$F$18,IF($E89&lt;=$F$19,IF(SUM($F89:$G89)/((1+$C$10)^($E89-$F$18))&lt;0,SUM($F89:$G89)/((1+$C$10)^($E89-$F$18)),""),""),"")</f>
        <v/>
      </c>
      <c r="O89" s="2"/>
    </row>
    <row r="90" spans="2:15" x14ac:dyDescent="0.25">
      <c r="B90" s="23">
        <f t="shared" si="6"/>
        <v>2081</v>
      </c>
      <c r="C90" s="2">
        <v>-1176522.5872990582</v>
      </c>
      <c r="E90" s="23">
        <f t="shared" ref="E90:E103" si="10">E89+1</f>
        <v>2081</v>
      </c>
      <c r="F90" s="2"/>
      <c r="G90" s="2"/>
      <c r="H90" s="20"/>
      <c r="I90" s="21" t="str">
        <f t="shared" ref="I90:I144" si="11" xml:space="preserve"> IF($B90=$C$18,$C$21,"")</f>
        <v/>
      </c>
      <c r="J90" s="17">
        <f t="shared" ref="J90:J144" si="12" xml:space="preserve"> IF($B90&gt;=$C$18,IF($B90&lt;=$C$19,$C90,""),"")</f>
        <v>-1176522.5872990582</v>
      </c>
      <c r="K90" s="21">
        <f t="shared" ref="K90:K144" si="13" xml:space="preserve"> IF(SUM($I90:$J90)/((1+$C$10)^($B90-$C$18))&lt;0,SUM($I90:$J90)/((1+$C$10)^($B90-$C$18)),"")</f>
        <v>-125741.18034274313</v>
      </c>
      <c r="L90" s="21" t="str">
        <f t="shared" si="9"/>
        <v/>
      </c>
      <c r="O90" s="2"/>
    </row>
    <row r="91" spans="2:15" x14ac:dyDescent="0.25">
      <c r="B91" s="23">
        <f>B90+1</f>
        <v>2082</v>
      </c>
      <c r="C91" s="2">
        <v>-1194170.426108544</v>
      </c>
      <c r="E91" s="23">
        <f t="shared" si="10"/>
        <v>2082</v>
      </c>
      <c r="F91" s="2"/>
      <c r="G91" s="2"/>
      <c r="H91" s="20"/>
      <c r="I91" s="21" t="str">
        <f t="shared" si="11"/>
        <v/>
      </c>
      <c r="J91" s="17">
        <f t="shared" si="12"/>
        <v>-1194170.426108544</v>
      </c>
      <c r="K91" s="21">
        <f t="shared" si="13"/>
        <v>-123311.39908008142</v>
      </c>
      <c r="L91" s="21" t="str">
        <f t="shared" si="9"/>
        <v/>
      </c>
      <c r="O91" s="2"/>
    </row>
    <row r="92" spans="2:15" x14ac:dyDescent="0.25">
      <c r="B92" s="23">
        <f>B91+1</f>
        <v>2083</v>
      </c>
      <c r="C92" s="2">
        <v>-1212082.982500172</v>
      </c>
      <c r="E92" s="23">
        <f t="shared" si="10"/>
        <v>2083</v>
      </c>
      <c r="F92" s="2"/>
      <c r="G92" s="2"/>
      <c r="H92" s="20"/>
      <c r="I92" s="21" t="str">
        <f t="shared" si="11"/>
        <v/>
      </c>
      <c r="J92" s="17">
        <f t="shared" si="12"/>
        <v>-1212082.982500172</v>
      </c>
      <c r="K92" s="21">
        <f t="shared" si="13"/>
        <v>-120928.57011235037</v>
      </c>
      <c r="L92" s="21" t="str">
        <f t="shared" si="9"/>
        <v/>
      </c>
      <c r="O92" s="2"/>
    </row>
    <row r="93" spans="2:15" x14ac:dyDescent="0.25">
      <c r="B93" s="23">
        <f>B92+1</f>
        <v>2084</v>
      </c>
      <c r="C93" s="2">
        <v>-1230264.2272376744</v>
      </c>
      <c r="E93" s="23">
        <f t="shared" si="10"/>
        <v>2084</v>
      </c>
      <c r="F93" s="2"/>
      <c r="G93" s="2"/>
      <c r="H93" s="20"/>
      <c r="I93" s="21" t="str">
        <f t="shared" si="11"/>
        <v/>
      </c>
      <c r="J93" s="17">
        <f t="shared" si="12"/>
        <v>-1230264.2272376744</v>
      </c>
      <c r="K93" s="21">
        <f t="shared" si="13"/>
        <v>-118591.78614882668</v>
      </c>
      <c r="L93" s="21" t="str">
        <f t="shared" si="9"/>
        <v/>
      </c>
      <c r="O93" s="2"/>
    </row>
    <row r="94" spans="2:15" x14ac:dyDescent="0.25">
      <c r="B94" s="23">
        <f t="shared" ref="B94:B103" si="14">B93+1</f>
        <v>2085</v>
      </c>
      <c r="C94" s="2">
        <v>-1248718.1906462393</v>
      </c>
      <c r="E94" s="23">
        <f t="shared" si="10"/>
        <v>2085</v>
      </c>
      <c r="F94" s="2"/>
      <c r="G94" s="2"/>
      <c r="H94" s="20"/>
      <c r="I94" s="21" t="str">
        <f t="shared" si="11"/>
        <v/>
      </c>
      <c r="J94" s="17">
        <f t="shared" si="12"/>
        <v>-1248718.1906462393</v>
      </c>
      <c r="K94" s="21">
        <f t="shared" si="13"/>
        <v>-116300.15743097497</v>
      </c>
      <c r="L94" s="21" t="str">
        <f t="shared" si="9"/>
        <v/>
      </c>
      <c r="O94" s="2"/>
    </row>
    <row r="95" spans="2:15" x14ac:dyDescent="0.25">
      <c r="B95" s="23">
        <f t="shared" si="14"/>
        <v>2086</v>
      </c>
      <c r="C95" s="2">
        <v>-1267448.9635059328</v>
      </c>
      <c r="E95" s="23">
        <f t="shared" si="10"/>
        <v>2086</v>
      </c>
      <c r="F95" s="2"/>
      <c r="G95" s="2"/>
      <c r="H95" s="20"/>
      <c r="I95" s="21" t="str">
        <f t="shared" si="11"/>
        <v/>
      </c>
      <c r="J95" s="17">
        <f t="shared" si="12"/>
        <v>-1267448.9635059328</v>
      </c>
      <c r="K95" s="21">
        <f t="shared" si="13"/>
        <v>-114052.81139366141</v>
      </c>
      <c r="L95" s="21" t="str">
        <f t="shared" si="9"/>
        <v/>
      </c>
      <c r="O95" s="2"/>
    </row>
    <row r="96" spans="2:15" x14ac:dyDescent="0.25">
      <c r="B96" s="23">
        <f t="shared" si="14"/>
        <v>2087</v>
      </c>
      <c r="C96" s="2">
        <v>-1286460.6979585218</v>
      </c>
      <c r="E96" s="23">
        <f t="shared" si="10"/>
        <v>2087</v>
      </c>
      <c r="F96" s="2"/>
      <c r="G96" s="2"/>
      <c r="H96" s="20"/>
      <c r="I96" s="21" t="str">
        <f t="shared" si="11"/>
        <v/>
      </c>
      <c r="J96" s="17">
        <f t="shared" si="12"/>
        <v>-1286460.6979585218</v>
      </c>
      <c r="K96" s="21">
        <f t="shared" si="13"/>
        <v>-111848.89233291434</v>
      </c>
      <c r="L96" s="21" t="str">
        <f t="shared" si="9"/>
        <v/>
      </c>
      <c r="O96" s="2"/>
    </row>
    <row r="97" spans="2:15" x14ac:dyDescent="0.25">
      <c r="B97" s="23">
        <f t="shared" si="14"/>
        <v>2088</v>
      </c>
      <c r="C97" s="2">
        <v>-1305757.6084278994</v>
      </c>
      <c r="E97" s="23">
        <f t="shared" si="10"/>
        <v>2088</v>
      </c>
      <c r="F97" s="2"/>
      <c r="G97" s="2"/>
      <c r="H97" s="20"/>
      <c r="I97" s="21" t="str">
        <f t="shared" si="11"/>
        <v/>
      </c>
      <c r="J97" s="17">
        <f t="shared" si="12"/>
        <v>-1305757.6084278994</v>
      </c>
      <c r="K97" s="21">
        <f t="shared" si="13"/>
        <v>-109687.56108010441</v>
      </c>
      <c r="L97" s="21" t="str">
        <f t="shared" si="9"/>
        <v/>
      </c>
      <c r="O97" s="2"/>
    </row>
    <row r="98" spans="2:15" x14ac:dyDescent="0.25">
      <c r="B98" s="23">
        <f t="shared" si="14"/>
        <v>2089</v>
      </c>
      <c r="C98" s="2">
        <v>-1325343.9725543177</v>
      </c>
      <c r="E98" s="23">
        <f t="shared" si="10"/>
        <v>2089</v>
      </c>
      <c r="F98" s="2"/>
      <c r="G98" s="2"/>
      <c r="H98" s="20"/>
      <c r="I98" s="21" t="str">
        <f t="shared" si="11"/>
        <v/>
      </c>
      <c r="J98" s="17">
        <f t="shared" si="12"/>
        <v>-1325343.9725543177</v>
      </c>
      <c r="K98" s="21">
        <f t="shared" si="13"/>
        <v>-107567.99468242122</v>
      </c>
      <c r="L98" s="21" t="str">
        <f t="shared" si="9"/>
        <v/>
      </c>
      <c r="O98" s="2"/>
    </row>
    <row r="99" spans="2:15" x14ac:dyDescent="0.25">
      <c r="B99" s="23">
        <f t="shared" si="14"/>
        <v>2090</v>
      </c>
      <c r="C99" s="2">
        <v>-1345224.1321426323</v>
      </c>
      <c r="E99" s="23">
        <f t="shared" si="10"/>
        <v>2090</v>
      </c>
      <c r="F99" s="2"/>
      <c r="G99" s="2"/>
      <c r="H99" s="20"/>
      <c r="I99" s="21" t="str">
        <f t="shared" si="11"/>
        <v/>
      </c>
      <c r="J99" s="17">
        <f t="shared" si="12"/>
        <v>-1345224.1321426323</v>
      </c>
      <c r="K99" s="21">
        <f t="shared" si="13"/>
        <v>-105489.3860895242</v>
      </c>
      <c r="L99" s="21" t="str">
        <f t="shared" si="9"/>
        <v/>
      </c>
      <c r="O99" s="2"/>
    </row>
    <row r="100" spans="2:15" x14ac:dyDescent="0.25">
      <c r="B100" s="23">
        <f t="shared" si="14"/>
        <v>2091</v>
      </c>
      <c r="C100" s="2"/>
      <c r="E100" s="23">
        <f t="shared" si="10"/>
        <v>2091</v>
      </c>
      <c r="F100" s="2"/>
      <c r="G100" s="2"/>
      <c r="H100" s="20"/>
      <c r="I100" s="21" t="str">
        <f t="shared" si="11"/>
        <v/>
      </c>
      <c r="J100" s="17" t="str">
        <f t="shared" si="12"/>
        <v/>
      </c>
      <c r="K100" s="21" t="str">
        <f t="shared" si="13"/>
        <v/>
      </c>
      <c r="L100" s="21" t="str">
        <f t="shared" si="9"/>
        <v/>
      </c>
      <c r="O100" s="2"/>
    </row>
    <row r="101" spans="2:15" x14ac:dyDescent="0.25">
      <c r="B101" s="23">
        <f t="shared" si="14"/>
        <v>2092</v>
      </c>
      <c r="C101" s="2"/>
      <c r="E101" s="23">
        <f t="shared" si="10"/>
        <v>2092</v>
      </c>
      <c r="F101" s="2"/>
      <c r="G101" s="2"/>
      <c r="H101" s="20"/>
      <c r="I101" s="21" t="str">
        <f t="shared" si="11"/>
        <v/>
      </c>
      <c r="J101" s="17" t="str">
        <f t="shared" si="12"/>
        <v/>
      </c>
      <c r="K101" s="21" t="str">
        <f t="shared" si="13"/>
        <v/>
      </c>
      <c r="L101" s="21" t="str">
        <f t="shared" si="9"/>
        <v/>
      </c>
      <c r="O101" s="2"/>
    </row>
    <row r="102" spans="2:15" x14ac:dyDescent="0.25">
      <c r="B102" s="23">
        <f t="shared" si="14"/>
        <v>2093</v>
      </c>
      <c r="C102" s="2"/>
      <c r="E102" s="23">
        <f t="shared" si="10"/>
        <v>2093</v>
      </c>
      <c r="F102" s="2"/>
      <c r="G102" s="2"/>
      <c r="H102" s="20"/>
      <c r="I102" s="21" t="str">
        <f t="shared" si="11"/>
        <v/>
      </c>
      <c r="J102" s="17" t="str">
        <f t="shared" si="12"/>
        <v/>
      </c>
      <c r="K102" s="21" t="str">
        <f t="shared" si="13"/>
        <v/>
      </c>
      <c r="L102" s="21" t="str">
        <f t="shared" si="9"/>
        <v/>
      </c>
      <c r="O102" s="2"/>
    </row>
    <row r="103" spans="2:15" x14ac:dyDescent="0.25">
      <c r="B103" s="23">
        <f t="shared" si="14"/>
        <v>2094</v>
      </c>
      <c r="C103" s="2"/>
      <c r="E103" s="23">
        <f t="shared" si="10"/>
        <v>2094</v>
      </c>
      <c r="F103" s="2"/>
      <c r="G103" s="2"/>
      <c r="H103" s="20"/>
      <c r="I103" s="21" t="str">
        <f t="shared" si="11"/>
        <v/>
      </c>
      <c r="J103" s="17" t="str">
        <f t="shared" si="12"/>
        <v/>
      </c>
      <c r="K103" s="21" t="str">
        <f t="shared" si="13"/>
        <v/>
      </c>
      <c r="L103" s="21" t="str">
        <f t="shared" si="9"/>
        <v/>
      </c>
      <c r="O103" s="2"/>
    </row>
    <row r="104" spans="2:15" x14ac:dyDescent="0.25">
      <c r="B104" s="23">
        <f>B103+1</f>
        <v>2095</v>
      </c>
      <c r="C104" s="2"/>
      <c r="E104" s="23">
        <f>E103+1</f>
        <v>2095</v>
      </c>
      <c r="F104" s="2"/>
      <c r="G104" s="2"/>
      <c r="H104" s="20"/>
      <c r="I104" s="21" t="str">
        <f t="shared" si="11"/>
        <v/>
      </c>
      <c r="J104" s="17" t="str">
        <f t="shared" si="12"/>
        <v/>
      </c>
      <c r="K104" s="21" t="str">
        <f t="shared" si="13"/>
        <v/>
      </c>
      <c r="L104" s="21" t="str">
        <f t="shared" si="9"/>
        <v/>
      </c>
      <c r="O104" s="2"/>
    </row>
    <row r="105" spans="2:15" x14ac:dyDescent="0.25">
      <c r="B105" s="23">
        <f t="shared" ref="B105:B144" si="15">B104+1</f>
        <v>2096</v>
      </c>
      <c r="C105" s="2"/>
      <c r="E105" s="23">
        <f t="shared" ref="E105:E144" si="16">E104+1</f>
        <v>2096</v>
      </c>
      <c r="F105" s="2"/>
      <c r="G105" s="2"/>
      <c r="H105" s="20"/>
      <c r="I105" s="21" t="str">
        <f t="shared" si="11"/>
        <v/>
      </c>
      <c r="J105" s="17" t="str">
        <f t="shared" si="12"/>
        <v/>
      </c>
      <c r="K105" s="21" t="str">
        <f t="shared" si="13"/>
        <v/>
      </c>
      <c r="L105" s="21" t="str">
        <f t="shared" si="9"/>
        <v/>
      </c>
      <c r="O105" s="2"/>
    </row>
    <row r="106" spans="2:15" x14ac:dyDescent="0.25">
      <c r="B106" s="23">
        <f t="shared" si="15"/>
        <v>2097</v>
      </c>
      <c r="C106" s="2"/>
      <c r="E106" s="23">
        <f t="shared" si="16"/>
        <v>2097</v>
      </c>
      <c r="F106" s="2"/>
      <c r="G106" s="2"/>
      <c r="H106" s="20"/>
      <c r="I106" s="21" t="str">
        <f t="shared" si="11"/>
        <v/>
      </c>
      <c r="J106" s="17" t="str">
        <f t="shared" si="12"/>
        <v/>
      </c>
      <c r="K106" s="21" t="str">
        <f t="shared" si="13"/>
        <v/>
      </c>
      <c r="L106" s="21" t="str">
        <f t="shared" si="9"/>
        <v/>
      </c>
      <c r="O106" s="2"/>
    </row>
    <row r="107" spans="2:15" x14ac:dyDescent="0.25">
      <c r="B107" s="23">
        <f t="shared" si="15"/>
        <v>2098</v>
      </c>
      <c r="C107" s="2"/>
      <c r="E107" s="23">
        <f t="shared" si="16"/>
        <v>2098</v>
      </c>
      <c r="F107" s="2"/>
      <c r="G107" s="2"/>
      <c r="H107" s="20"/>
      <c r="I107" s="21" t="str">
        <f t="shared" si="11"/>
        <v/>
      </c>
      <c r="J107" s="17" t="str">
        <f t="shared" si="12"/>
        <v/>
      </c>
      <c r="K107" s="21" t="str">
        <f t="shared" si="13"/>
        <v/>
      </c>
      <c r="L107" s="21" t="str">
        <f t="shared" si="9"/>
        <v/>
      </c>
      <c r="O107" s="2"/>
    </row>
    <row r="108" spans="2:15" x14ac:dyDescent="0.25">
      <c r="B108" s="23">
        <f t="shared" si="15"/>
        <v>2099</v>
      </c>
      <c r="C108" s="2"/>
      <c r="E108" s="23">
        <f t="shared" si="16"/>
        <v>2099</v>
      </c>
      <c r="F108" s="2"/>
      <c r="G108" s="2"/>
      <c r="H108" s="20"/>
      <c r="I108" s="21" t="str">
        <f t="shared" si="11"/>
        <v/>
      </c>
      <c r="J108" s="17" t="str">
        <f t="shared" si="12"/>
        <v/>
      </c>
      <c r="K108" s="21" t="str">
        <f t="shared" si="13"/>
        <v/>
      </c>
      <c r="L108" s="21" t="str">
        <f t="shared" si="9"/>
        <v/>
      </c>
      <c r="O108" s="2"/>
    </row>
    <row r="109" spans="2:15" x14ac:dyDescent="0.25">
      <c r="B109" s="23">
        <f t="shared" si="15"/>
        <v>2100</v>
      </c>
      <c r="C109" s="2"/>
      <c r="E109" s="23">
        <f t="shared" si="16"/>
        <v>2100</v>
      </c>
      <c r="F109" s="2"/>
      <c r="G109" s="2"/>
      <c r="H109" s="20"/>
      <c r="I109" s="21" t="str">
        <f t="shared" si="11"/>
        <v/>
      </c>
      <c r="J109" s="17" t="str">
        <f t="shared" si="12"/>
        <v/>
      </c>
      <c r="K109" s="21" t="str">
        <f t="shared" si="13"/>
        <v/>
      </c>
      <c r="L109" s="21" t="str">
        <f t="shared" si="9"/>
        <v/>
      </c>
      <c r="O109" s="2"/>
    </row>
    <row r="110" spans="2:15" x14ac:dyDescent="0.25">
      <c r="B110" s="23">
        <f t="shared" si="15"/>
        <v>2101</v>
      </c>
      <c r="C110" s="2"/>
      <c r="E110" s="23">
        <f t="shared" si="16"/>
        <v>2101</v>
      </c>
      <c r="F110" s="2"/>
      <c r="G110" s="2"/>
      <c r="H110" s="20"/>
      <c r="I110" s="21" t="str">
        <f t="shared" si="11"/>
        <v/>
      </c>
      <c r="J110" s="17" t="str">
        <f t="shared" si="12"/>
        <v/>
      </c>
      <c r="K110" s="21" t="str">
        <f t="shared" si="13"/>
        <v/>
      </c>
      <c r="L110" s="21" t="str">
        <f t="shared" si="9"/>
        <v/>
      </c>
      <c r="O110" s="2"/>
    </row>
    <row r="111" spans="2:15" x14ac:dyDescent="0.25">
      <c r="B111" s="23">
        <f t="shared" si="15"/>
        <v>2102</v>
      </c>
      <c r="C111" s="2"/>
      <c r="E111" s="23">
        <f t="shared" si="16"/>
        <v>2102</v>
      </c>
      <c r="F111" s="2"/>
      <c r="G111" s="2"/>
      <c r="H111" s="20"/>
      <c r="I111" s="21" t="str">
        <f t="shared" si="11"/>
        <v/>
      </c>
      <c r="J111" s="17" t="str">
        <f t="shared" si="12"/>
        <v/>
      </c>
      <c r="K111" s="21" t="str">
        <f t="shared" si="13"/>
        <v/>
      </c>
      <c r="L111" s="21" t="str">
        <f t="shared" si="9"/>
        <v/>
      </c>
      <c r="O111" s="2"/>
    </row>
    <row r="112" spans="2:15" x14ac:dyDescent="0.25">
      <c r="B112" s="23">
        <f t="shared" si="15"/>
        <v>2103</v>
      </c>
      <c r="C112" s="2"/>
      <c r="E112" s="23">
        <f t="shared" si="16"/>
        <v>2103</v>
      </c>
      <c r="F112" s="2"/>
      <c r="G112" s="2"/>
      <c r="H112" s="20"/>
      <c r="I112" s="21" t="str">
        <f t="shared" si="11"/>
        <v/>
      </c>
      <c r="J112" s="17" t="str">
        <f t="shared" si="12"/>
        <v/>
      </c>
      <c r="K112" s="21" t="str">
        <f t="shared" si="13"/>
        <v/>
      </c>
      <c r="L112" s="21" t="str">
        <f t="shared" si="9"/>
        <v/>
      </c>
      <c r="O112" s="2"/>
    </row>
    <row r="113" spans="2:15" x14ac:dyDescent="0.25">
      <c r="B113" s="23">
        <f t="shared" si="15"/>
        <v>2104</v>
      </c>
      <c r="C113" s="2"/>
      <c r="E113" s="23">
        <f t="shared" si="16"/>
        <v>2104</v>
      </c>
      <c r="F113" s="2"/>
      <c r="G113" s="2"/>
      <c r="H113" s="20"/>
      <c r="I113" s="21" t="str">
        <f t="shared" si="11"/>
        <v/>
      </c>
      <c r="J113" s="17" t="str">
        <f t="shared" si="12"/>
        <v/>
      </c>
      <c r="K113" s="21" t="str">
        <f t="shared" si="13"/>
        <v/>
      </c>
      <c r="L113" s="21" t="str">
        <f t="shared" si="9"/>
        <v/>
      </c>
      <c r="O113" s="2"/>
    </row>
    <row r="114" spans="2:15" x14ac:dyDescent="0.25">
      <c r="B114" s="23">
        <f t="shared" si="15"/>
        <v>2105</v>
      </c>
      <c r="C114" s="2"/>
      <c r="E114" s="23">
        <f t="shared" si="16"/>
        <v>2105</v>
      </c>
      <c r="F114" s="2"/>
      <c r="G114" s="2"/>
      <c r="H114" s="20"/>
      <c r="I114" s="21" t="str">
        <f t="shared" si="11"/>
        <v/>
      </c>
      <c r="J114" s="17" t="str">
        <f t="shared" si="12"/>
        <v/>
      </c>
      <c r="K114" s="21" t="str">
        <f t="shared" si="13"/>
        <v/>
      </c>
      <c r="L114" s="21" t="str">
        <f t="shared" si="9"/>
        <v/>
      </c>
      <c r="O114" s="2"/>
    </row>
    <row r="115" spans="2:15" x14ac:dyDescent="0.25">
      <c r="B115" s="23">
        <f t="shared" si="15"/>
        <v>2106</v>
      </c>
      <c r="C115" s="2"/>
      <c r="E115" s="23">
        <f t="shared" si="16"/>
        <v>2106</v>
      </c>
      <c r="F115" s="2"/>
      <c r="G115" s="2"/>
      <c r="H115" s="20"/>
      <c r="I115" s="21" t="str">
        <f t="shared" si="11"/>
        <v/>
      </c>
      <c r="J115" s="17" t="str">
        <f t="shared" si="12"/>
        <v/>
      </c>
      <c r="K115" s="21" t="str">
        <f t="shared" si="13"/>
        <v/>
      </c>
      <c r="L115" s="21" t="str">
        <f t="shared" si="9"/>
        <v/>
      </c>
      <c r="O115" s="2"/>
    </row>
    <row r="116" spans="2:15" x14ac:dyDescent="0.25">
      <c r="B116" s="23">
        <f t="shared" si="15"/>
        <v>2107</v>
      </c>
      <c r="C116" s="2"/>
      <c r="E116" s="23">
        <f t="shared" si="16"/>
        <v>2107</v>
      </c>
      <c r="F116" s="2"/>
      <c r="G116" s="2"/>
      <c r="H116" s="20"/>
      <c r="I116" s="21" t="str">
        <f t="shared" si="11"/>
        <v/>
      </c>
      <c r="J116" s="17" t="str">
        <f t="shared" si="12"/>
        <v/>
      </c>
      <c r="K116" s="21" t="str">
        <f t="shared" si="13"/>
        <v/>
      </c>
      <c r="L116" s="21" t="str">
        <f t="shared" si="9"/>
        <v/>
      </c>
      <c r="O116" s="2"/>
    </row>
    <row r="117" spans="2:15" x14ac:dyDescent="0.25">
      <c r="B117" s="23">
        <f t="shared" si="15"/>
        <v>2108</v>
      </c>
      <c r="C117" s="2"/>
      <c r="E117" s="23">
        <f t="shared" si="16"/>
        <v>2108</v>
      </c>
      <c r="F117" s="2"/>
      <c r="G117" s="2"/>
      <c r="H117" s="20"/>
      <c r="I117" s="21" t="str">
        <f t="shared" si="11"/>
        <v/>
      </c>
      <c r="J117" s="17" t="str">
        <f t="shared" si="12"/>
        <v/>
      </c>
      <c r="K117" s="21" t="str">
        <f t="shared" si="13"/>
        <v/>
      </c>
      <c r="L117" s="21" t="str">
        <f t="shared" si="9"/>
        <v/>
      </c>
      <c r="O117" s="2"/>
    </row>
    <row r="118" spans="2:15" x14ac:dyDescent="0.25">
      <c r="B118" s="23">
        <f t="shared" si="15"/>
        <v>2109</v>
      </c>
      <c r="C118" s="2"/>
      <c r="E118" s="23">
        <f t="shared" si="16"/>
        <v>2109</v>
      </c>
      <c r="F118" s="2"/>
      <c r="G118" s="2"/>
      <c r="H118" s="20"/>
      <c r="I118" s="21" t="str">
        <f t="shared" si="11"/>
        <v/>
      </c>
      <c r="J118" s="17" t="str">
        <f t="shared" si="12"/>
        <v/>
      </c>
      <c r="K118" s="21" t="str">
        <f t="shared" si="13"/>
        <v/>
      </c>
      <c r="L118" s="21" t="str">
        <f t="shared" si="9"/>
        <v/>
      </c>
      <c r="O118" s="2"/>
    </row>
    <row r="119" spans="2:15" x14ac:dyDescent="0.25">
      <c r="B119" s="23">
        <f t="shared" si="15"/>
        <v>2110</v>
      </c>
      <c r="C119" s="2"/>
      <c r="E119" s="23">
        <f t="shared" si="16"/>
        <v>2110</v>
      </c>
      <c r="F119" s="2"/>
      <c r="G119" s="2"/>
      <c r="H119" s="20"/>
      <c r="I119" s="21" t="str">
        <f t="shared" si="11"/>
        <v/>
      </c>
      <c r="J119" s="17" t="str">
        <f t="shared" si="12"/>
        <v/>
      </c>
      <c r="K119" s="21" t="str">
        <f t="shared" si="13"/>
        <v/>
      </c>
      <c r="L119" s="21" t="str">
        <f t="shared" si="9"/>
        <v/>
      </c>
      <c r="O119" s="2"/>
    </row>
    <row r="120" spans="2:15" x14ac:dyDescent="0.25">
      <c r="B120" s="23">
        <f t="shared" si="15"/>
        <v>2111</v>
      </c>
      <c r="C120" s="2"/>
      <c r="E120" s="23">
        <f t="shared" si="16"/>
        <v>2111</v>
      </c>
      <c r="F120" s="2"/>
      <c r="G120" s="2"/>
      <c r="H120" s="20"/>
      <c r="I120" s="21" t="str">
        <f t="shared" si="11"/>
        <v/>
      </c>
      <c r="J120" s="17" t="str">
        <f t="shared" si="12"/>
        <v/>
      </c>
      <c r="K120" s="21" t="str">
        <f t="shared" si="13"/>
        <v/>
      </c>
      <c r="L120" s="21" t="str">
        <f t="shared" si="9"/>
        <v/>
      </c>
      <c r="O120" s="2"/>
    </row>
    <row r="121" spans="2:15" x14ac:dyDescent="0.25">
      <c r="B121" s="23">
        <f t="shared" si="15"/>
        <v>2112</v>
      </c>
      <c r="C121" s="2"/>
      <c r="E121" s="23">
        <f t="shared" si="16"/>
        <v>2112</v>
      </c>
      <c r="F121" s="2"/>
      <c r="G121" s="2"/>
      <c r="H121" s="20"/>
      <c r="I121" s="21" t="str">
        <f t="shared" si="11"/>
        <v/>
      </c>
      <c r="J121" s="17" t="str">
        <f t="shared" si="12"/>
        <v/>
      </c>
      <c r="K121" s="21" t="str">
        <f t="shared" si="13"/>
        <v/>
      </c>
      <c r="L121" s="21" t="str">
        <f t="shared" ref="L121:L144" si="17" xml:space="preserve"> IF($E121&gt;=$F$18,IF($E121&lt;=$F$19,IF(SUM($F121:$G121)/((1+$C$10)^($E121-$F$18))&lt;0,SUM($F121:$G121)/((1+$C$10)^($E121-$F$18)),""),""),"")</f>
        <v/>
      </c>
      <c r="O121" s="2"/>
    </row>
    <row r="122" spans="2:15" x14ac:dyDescent="0.25">
      <c r="B122" s="23">
        <f t="shared" si="15"/>
        <v>2113</v>
      </c>
      <c r="C122" s="2"/>
      <c r="E122" s="23">
        <f t="shared" si="16"/>
        <v>2113</v>
      </c>
      <c r="F122" s="2"/>
      <c r="G122" s="2"/>
      <c r="H122" s="20"/>
      <c r="I122" s="21" t="str">
        <f t="shared" si="11"/>
        <v/>
      </c>
      <c r="J122" s="17" t="str">
        <f t="shared" si="12"/>
        <v/>
      </c>
      <c r="K122" s="21" t="str">
        <f t="shared" si="13"/>
        <v/>
      </c>
      <c r="L122" s="21" t="str">
        <f t="shared" si="17"/>
        <v/>
      </c>
      <c r="O122" s="2"/>
    </row>
    <row r="123" spans="2:15" x14ac:dyDescent="0.25">
      <c r="B123" s="23">
        <f t="shared" si="15"/>
        <v>2114</v>
      </c>
      <c r="C123" s="2"/>
      <c r="E123" s="23">
        <f t="shared" si="16"/>
        <v>2114</v>
      </c>
      <c r="F123" s="2"/>
      <c r="G123" s="2"/>
      <c r="H123" s="20"/>
      <c r="I123" s="21" t="str">
        <f t="shared" si="11"/>
        <v/>
      </c>
      <c r="J123" s="17" t="str">
        <f t="shared" si="12"/>
        <v/>
      </c>
      <c r="K123" s="21" t="str">
        <f t="shared" si="13"/>
        <v/>
      </c>
      <c r="L123" s="21" t="str">
        <f t="shared" si="17"/>
        <v/>
      </c>
      <c r="O123" s="2"/>
    </row>
    <row r="124" spans="2:15" x14ac:dyDescent="0.25">
      <c r="B124" s="23">
        <f t="shared" si="15"/>
        <v>2115</v>
      </c>
      <c r="C124" s="2"/>
      <c r="E124" s="23">
        <f t="shared" si="16"/>
        <v>2115</v>
      </c>
      <c r="F124" s="2"/>
      <c r="G124" s="2"/>
      <c r="H124" s="20"/>
      <c r="I124" s="21" t="str">
        <f t="shared" si="11"/>
        <v/>
      </c>
      <c r="J124" s="17" t="str">
        <f t="shared" si="12"/>
        <v/>
      </c>
      <c r="K124" s="21" t="str">
        <f t="shared" si="13"/>
        <v/>
      </c>
      <c r="L124" s="21" t="str">
        <f t="shared" si="17"/>
        <v/>
      </c>
      <c r="O124" s="2"/>
    </row>
    <row r="125" spans="2:15" x14ac:dyDescent="0.25">
      <c r="B125" s="23">
        <f t="shared" si="15"/>
        <v>2116</v>
      </c>
      <c r="C125" s="2"/>
      <c r="E125" s="23">
        <f t="shared" si="16"/>
        <v>2116</v>
      </c>
      <c r="F125" s="2"/>
      <c r="G125" s="2"/>
      <c r="I125" s="21" t="str">
        <f t="shared" si="11"/>
        <v/>
      </c>
      <c r="J125" s="17" t="str">
        <f t="shared" si="12"/>
        <v/>
      </c>
      <c r="K125" s="21" t="str">
        <f t="shared" si="13"/>
        <v/>
      </c>
      <c r="L125" s="21" t="str">
        <f t="shared" si="17"/>
        <v/>
      </c>
      <c r="O125" s="2"/>
    </row>
    <row r="126" spans="2:15" x14ac:dyDescent="0.25">
      <c r="B126" s="23">
        <f t="shared" si="15"/>
        <v>2117</v>
      </c>
      <c r="C126" s="2"/>
      <c r="E126" s="23">
        <f t="shared" si="16"/>
        <v>2117</v>
      </c>
      <c r="F126" s="2"/>
      <c r="G126" s="2"/>
      <c r="I126" s="21" t="str">
        <f t="shared" si="11"/>
        <v/>
      </c>
      <c r="J126" s="17" t="str">
        <f t="shared" si="12"/>
        <v/>
      </c>
      <c r="K126" s="21" t="str">
        <f t="shared" si="13"/>
        <v/>
      </c>
      <c r="L126" s="21" t="str">
        <f t="shared" si="17"/>
        <v/>
      </c>
      <c r="O126" s="2"/>
    </row>
    <row r="127" spans="2:15" x14ac:dyDescent="0.25">
      <c r="B127" s="23">
        <f t="shared" si="15"/>
        <v>2118</v>
      </c>
      <c r="C127" s="2"/>
      <c r="E127" s="23">
        <f t="shared" si="16"/>
        <v>2118</v>
      </c>
      <c r="F127" s="2"/>
      <c r="G127" s="2"/>
      <c r="I127" s="21" t="str">
        <f t="shared" si="11"/>
        <v/>
      </c>
      <c r="J127" s="17" t="str">
        <f t="shared" si="12"/>
        <v/>
      </c>
      <c r="K127" s="21" t="str">
        <f t="shared" si="13"/>
        <v/>
      </c>
      <c r="L127" s="21" t="str">
        <f t="shared" si="17"/>
        <v/>
      </c>
      <c r="O127" s="2"/>
    </row>
    <row r="128" spans="2:15" x14ac:dyDescent="0.25">
      <c r="B128" s="23">
        <f t="shared" si="15"/>
        <v>2119</v>
      </c>
      <c r="C128" s="2"/>
      <c r="E128" s="23">
        <f t="shared" si="16"/>
        <v>2119</v>
      </c>
      <c r="F128" s="2"/>
      <c r="G128" s="2"/>
      <c r="I128" s="21" t="str">
        <f t="shared" si="11"/>
        <v/>
      </c>
      <c r="J128" s="17" t="str">
        <f t="shared" si="12"/>
        <v/>
      </c>
      <c r="K128" s="21" t="str">
        <f t="shared" si="13"/>
        <v/>
      </c>
      <c r="L128" s="21" t="str">
        <f t="shared" si="17"/>
        <v/>
      </c>
      <c r="O128" s="2"/>
    </row>
    <row r="129" spans="2:15" x14ac:dyDescent="0.25">
      <c r="B129" s="23">
        <f t="shared" si="15"/>
        <v>2120</v>
      </c>
      <c r="C129" s="2"/>
      <c r="E129" s="23">
        <f t="shared" si="16"/>
        <v>2120</v>
      </c>
      <c r="F129" s="2"/>
      <c r="G129" s="2"/>
      <c r="I129" s="21" t="str">
        <f t="shared" si="11"/>
        <v/>
      </c>
      <c r="J129" s="17" t="str">
        <f t="shared" si="12"/>
        <v/>
      </c>
      <c r="K129" s="21" t="str">
        <f t="shared" si="13"/>
        <v/>
      </c>
      <c r="L129" s="21" t="str">
        <f t="shared" si="17"/>
        <v/>
      </c>
      <c r="O129" s="2"/>
    </row>
    <row r="130" spans="2:15" x14ac:dyDescent="0.25">
      <c r="B130" s="23">
        <f t="shared" si="15"/>
        <v>2121</v>
      </c>
      <c r="C130" s="2"/>
      <c r="E130" s="23">
        <f t="shared" si="16"/>
        <v>2121</v>
      </c>
      <c r="F130" s="2"/>
      <c r="G130" s="2"/>
      <c r="I130" s="21" t="str">
        <f t="shared" si="11"/>
        <v/>
      </c>
      <c r="J130" s="17" t="str">
        <f t="shared" si="12"/>
        <v/>
      </c>
      <c r="K130" s="21" t="str">
        <f t="shared" si="13"/>
        <v/>
      </c>
      <c r="L130" s="21" t="str">
        <f t="shared" si="17"/>
        <v/>
      </c>
      <c r="O130" s="2"/>
    </row>
    <row r="131" spans="2:15" x14ac:dyDescent="0.25">
      <c r="B131" s="23">
        <f t="shared" si="15"/>
        <v>2122</v>
      </c>
      <c r="C131" s="2"/>
      <c r="E131" s="23">
        <f t="shared" si="16"/>
        <v>2122</v>
      </c>
      <c r="F131" s="2"/>
      <c r="G131" s="2"/>
      <c r="I131" s="21" t="str">
        <f t="shared" si="11"/>
        <v/>
      </c>
      <c r="J131" s="17" t="str">
        <f t="shared" si="12"/>
        <v/>
      </c>
      <c r="K131" s="21" t="str">
        <f t="shared" si="13"/>
        <v/>
      </c>
      <c r="L131" s="21" t="str">
        <f t="shared" si="17"/>
        <v/>
      </c>
      <c r="O131" s="2"/>
    </row>
    <row r="132" spans="2:15" x14ac:dyDescent="0.25">
      <c r="B132" s="23">
        <f t="shared" si="15"/>
        <v>2123</v>
      </c>
      <c r="C132" s="2"/>
      <c r="E132" s="23">
        <f t="shared" si="16"/>
        <v>2123</v>
      </c>
      <c r="F132" s="2"/>
      <c r="G132" s="2"/>
      <c r="I132" s="21" t="str">
        <f t="shared" si="11"/>
        <v/>
      </c>
      <c r="J132" s="17" t="str">
        <f t="shared" si="12"/>
        <v/>
      </c>
      <c r="K132" s="21" t="str">
        <f t="shared" si="13"/>
        <v/>
      </c>
      <c r="L132" s="21" t="str">
        <f t="shared" si="17"/>
        <v/>
      </c>
      <c r="O132" s="2"/>
    </row>
    <row r="133" spans="2:15" x14ac:dyDescent="0.25">
      <c r="B133" s="23">
        <f t="shared" si="15"/>
        <v>2124</v>
      </c>
      <c r="C133" s="2"/>
      <c r="E133" s="23">
        <f t="shared" si="16"/>
        <v>2124</v>
      </c>
      <c r="F133" s="2"/>
      <c r="G133" s="2"/>
      <c r="I133" s="21" t="str">
        <f t="shared" si="11"/>
        <v/>
      </c>
      <c r="J133" s="17" t="str">
        <f t="shared" si="12"/>
        <v/>
      </c>
      <c r="K133" s="21" t="str">
        <f t="shared" si="13"/>
        <v/>
      </c>
      <c r="L133" s="21" t="str">
        <f t="shared" si="17"/>
        <v/>
      </c>
      <c r="O133" s="2"/>
    </row>
    <row r="134" spans="2:15" x14ac:dyDescent="0.25">
      <c r="B134" s="23">
        <f t="shared" si="15"/>
        <v>2125</v>
      </c>
      <c r="C134" s="2"/>
      <c r="E134" s="23">
        <f t="shared" si="16"/>
        <v>2125</v>
      </c>
      <c r="F134" s="2"/>
      <c r="G134" s="2"/>
      <c r="I134" s="21" t="str">
        <f t="shared" si="11"/>
        <v/>
      </c>
      <c r="J134" s="17" t="str">
        <f t="shared" si="12"/>
        <v/>
      </c>
      <c r="K134" s="21" t="str">
        <f t="shared" si="13"/>
        <v/>
      </c>
      <c r="L134" s="21" t="str">
        <f t="shared" si="17"/>
        <v/>
      </c>
      <c r="O134" s="2"/>
    </row>
    <row r="135" spans="2:15" x14ac:dyDescent="0.25">
      <c r="B135" s="23">
        <f t="shared" si="15"/>
        <v>2126</v>
      </c>
      <c r="C135" s="2"/>
      <c r="E135" s="23">
        <f t="shared" si="16"/>
        <v>2126</v>
      </c>
      <c r="F135" s="2"/>
      <c r="G135" s="2"/>
      <c r="I135" s="21" t="str">
        <f t="shared" si="11"/>
        <v/>
      </c>
      <c r="J135" s="17" t="str">
        <f t="shared" si="12"/>
        <v/>
      </c>
      <c r="K135" s="21" t="str">
        <f t="shared" si="13"/>
        <v/>
      </c>
      <c r="L135" s="21" t="str">
        <f t="shared" si="17"/>
        <v/>
      </c>
      <c r="O135" s="2"/>
    </row>
    <row r="136" spans="2:15" x14ac:dyDescent="0.25">
      <c r="B136" s="23">
        <f t="shared" si="15"/>
        <v>2127</v>
      </c>
      <c r="C136" s="2"/>
      <c r="E136" s="23">
        <f t="shared" si="16"/>
        <v>2127</v>
      </c>
      <c r="F136" s="2"/>
      <c r="G136" s="2"/>
      <c r="I136" s="21" t="str">
        <f t="shared" si="11"/>
        <v/>
      </c>
      <c r="J136" s="17" t="str">
        <f t="shared" si="12"/>
        <v/>
      </c>
      <c r="K136" s="21" t="str">
        <f t="shared" si="13"/>
        <v/>
      </c>
      <c r="L136" s="21" t="str">
        <f t="shared" si="17"/>
        <v/>
      </c>
      <c r="O136" s="2"/>
    </row>
    <row r="137" spans="2:15" x14ac:dyDescent="0.25">
      <c r="B137" s="23">
        <f t="shared" si="15"/>
        <v>2128</v>
      </c>
      <c r="C137" s="2"/>
      <c r="E137" s="23">
        <f t="shared" si="16"/>
        <v>2128</v>
      </c>
      <c r="F137" s="2"/>
      <c r="G137" s="2"/>
      <c r="I137" s="21" t="str">
        <f t="shared" si="11"/>
        <v/>
      </c>
      <c r="J137" s="17" t="str">
        <f t="shared" si="12"/>
        <v/>
      </c>
      <c r="K137" s="21" t="str">
        <f t="shared" si="13"/>
        <v/>
      </c>
      <c r="L137" s="21" t="str">
        <f t="shared" si="17"/>
        <v/>
      </c>
      <c r="O137" s="2"/>
    </row>
    <row r="138" spans="2:15" x14ac:dyDescent="0.25">
      <c r="B138" s="23">
        <f t="shared" si="15"/>
        <v>2129</v>
      </c>
      <c r="C138" s="2"/>
      <c r="E138" s="23">
        <f t="shared" si="16"/>
        <v>2129</v>
      </c>
      <c r="F138" s="2"/>
      <c r="G138" s="2"/>
      <c r="I138" s="21" t="str">
        <f t="shared" si="11"/>
        <v/>
      </c>
      <c r="J138" s="17" t="str">
        <f t="shared" si="12"/>
        <v/>
      </c>
      <c r="K138" s="21" t="str">
        <f t="shared" si="13"/>
        <v/>
      </c>
      <c r="L138" s="21" t="str">
        <f t="shared" si="17"/>
        <v/>
      </c>
      <c r="O138" s="2"/>
    </row>
    <row r="139" spans="2:15" x14ac:dyDescent="0.25">
      <c r="B139" s="23">
        <f t="shared" si="15"/>
        <v>2130</v>
      </c>
      <c r="C139" s="2"/>
      <c r="E139" s="23">
        <f t="shared" si="16"/>
        <v>2130</v>
      </c>
      <c r="F139" s="2"/>
      <c r="G139" s="2"/>
      <c r="I139" s="21" t="str">
        <f t="shared" si="11"/>
        <v/>
      </c>
      <c r="J139" s="17" t="str">
        <f t="shared" si="12"/>
        <v/>
      </c>
      <c r="K139" s="21" t="str">
        <f t="shared" si="13"/>
        <v/>
      </c>
      <c r="L139" s="21" t="str">
        <f t="shared" si="17"/>
        <v/>
      </c>
      <c r="O139" s="2"/>
    </row>
    <row r="140" spans="2:15" x14ac:dyDescent="0.25">
      <c r="B140" s="23">
        <f t="shared" si="15"/>
        <v>2131</v>
      </c>
      <c r="C140" s="2"/>
      <c r="E140" s="23">
        <f t="shared" si="16"/>
        <v>2131</v>
      </c>
      <c r="F140" s="2"/>
      <c r="G140" s="2"/>
      <c r="I140" s="21" t="str">
        <f t="shared" si="11"/>
        <v/>
      </c>
      <c r="J140" s="17" t="str">
        <f t="shared" si="12"/>
        <v/>
      </c>
      <c r="K140" s="21" t="str">
        <f t="shared" si="13"/>
        <v/>
      </c>
      <c r="L140" s="21" t="str">
        <f t="shared" si="17"/>
        <v/>
      </c>
      <c r="O140" s="2"/>
    </row>
    <row r="141" spans="2:15" x14ac:dyDescent="0.25">
      <c r="B141" s="23">
        <f t="shared" si="15"/>
        <v>2132</v>
      </c>
      <c r="C141" s="2"/>
      <c r="E141" s="23">
        <f t="shared" si="16"/>
        <v>2132</v>
      </c>
      <c r="F141" s="2"/>
      <c r="G141" s="2"/>
      <c r="I141" s="21" t="str">
        <f t="shared" si="11"/>
        <v/>
      </c>
      <c r="J141" s="17" t="str">
        <f t="shared" si="12"/>
        <v/>
      </c>
      <c r="K141" s="21" t="str">
        <f t="shared" si="13"/>
        <v/>
      </c>
      <c r="L141" s="21" t="str">
        <f t="shared" si="17"/>
        <v/>
      </c>
      <c r="O141" s="2"/>
    </row>
    <row r="142" spans="2:15" x14ac:dyDescent="0.25">
      <c r="B142" s="23">
        <f t="shared" si="15"/>
        <v>2133</v>
      </c>
      <c r="C142" s="2"/>
      <c r="E142" s="23">
        <f t="shared" si="16"/>
        <v>2133</v>
      </c>
      <c r="F142" s="2"/>
      <c r="G142" s="2"/>
      <c r="I142" s="21" t="str">
        <f t="shared" si="11"/>
        <v/>
      </c>
      <c r="J142" s="17" t="str">
        <f t="shared" si="12"/>
        <v/>
      </c>
      <c r="K142" s="21" t="str">
        <f t="shared" si="13"/>
        <v/>
      </c>
      <c r="L142" s="21" t="str">
        <f t="shared" si="17"/>
        <v/>
      </c>
      <c r="O142" s="2"/>
    </row>
    <row r="143" spans="2:15" x14ac:dyDescent="0.25">
      <c r="B143" s="23">
        <f t="shared" si="15"/>
        <v>2134</v>
      </c>
      <c r="C143" s="2"/>
      <c r="E143" s="23">
        <f t="shared" si="16"/>
        <v>2134</v>
      </c>
      <c r="F143" s="2"/>
      <c r="G143" s="2"/>
      <c r="I143" s="21" t="str">
        <f t="shared" si="11"/>
        <v/>
      </c>
      <c r="J143" s="17" t="str">
        <f t="shared" si="12"/>
        <v/>
      </c>
      <c r="K143" s="21" t="str">
        <f t="shared" si="13"/>
        <v/>
      </c>
      <c r="L143" s="21" t="str">
        <f t="shared" si="17"/>
        <v/>
      </c>
      <c r="O143" s="2"/>
    </row>
    <row r="144" spans="2:15" x14ac:dyDescent="0.25">
      <c r="B144" s="23">
        <f t="shared" si="15"/>
        <v>2135</v>
      </c>
      <c r="C144" s="2"/>
      <c r="E144" s="23">
        <f t="shared" si="16"/>
        <v>2135</v>
      </c>
      <c r="F144" s="2"/>
      <c r="G144" s="2"/>
      <c r="I144" s="21" t="str">
        <f t="shared" si="11"/>
        <v/>
      </c>
      <c r="J144" s="17" t="str">
        <f t="shared" si="12"/>
        <v/>
      </c>
      <c r="K144" s="21" t="str">
        <f t="shared" si="13"/>
        <v/>
      </c>
      <c r="L144" s="21" t="str">
        <f t="shared" si="17"/>
        <v/>
      </c>
      <c r="O144" s="2"/>
    </row>
    <row r="145" spans="9:12" x14ac:dyDescent="0.25">
      <c r="I145" s="21"/>
      <c r="J145" s="21"/>
      <c r="K145" s="21"/>
      <c r="L145" s="21"/>
    </row>
    <row r="146" spans="9:12" x14ac:dyDescent="0.25">
      <c r="I146" s="21"/>
      <c r="J146" s="21"/>
      <c r="K146" s="21"/>
      <c r="L146" s="21"/>
    </row>
  </sheetData>
  <sheetProtection selectLockedCells="1"/>
  <conditionalFormatting sqref="C21 C25:C144 F89:G144 F25:F88">
    <cfRule type="cellIs" dxfId="7" priority="4" stopIfTrue="1" operator="greaterThan">
      <formula>0</formula>
    </cfRule>
  </conditionalFormatting>
  <conditionalFormatting sqref="G25:G88">
    <cfRule type="cellIs" dxfId="6" priority="3" stopIfTrue="1" operator="greaterThan">
      <formula>0</formula>
    </cfRule>
  </conditionalFormatting>
  <conditionalFormatting sqref="O89:O144">
    <cfRule type="cellIs" dxfId="5" priority="2" stopIfTrue="1" operator="greaterThan">
      <formula>0</formula>
    </cfRule>
  </conditionalFormatting>
  <conditionalFormatting sqref="O25:O88">
    <cfRule type="cellIs" dxfId="4" priority="1" stopIfTrue="1" operator="greaterThan">
      <formula>0</formula>
    </cfRule>
  </conditionalFormatting>
  <dataValidations count="4"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decimal" errorStyle="warning" operator="lessThan" allowBlank="1" showErrorMessage="1" errorTitle="Fejlindtastning" error="En betaling skal indtastes som negativ" sqref="C21 C25:C144 F25:G144 O25:O144">
      <formula1>0</formula1>
    </dataValidation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6"/>
  <sheetViews>
    <sheetView tabSelected="1" zoomScale="70" zoomScaleNormal="70" workbookViewId="0">
      <selection activeCell="C14" sqref="C14"/>
    </sheetView>
  </sheetViews>
  <sheetFormatPr defaultRowHeight="15" x14ac:dyDescent="0.25"/>
  <cols>
    <col min="1" max="1" width="9.140625" style="4"/>
    <col min="2" max="2" width="70.7109375" style="4" customWidth="1"/>
    <col min="3" max="3" width="25" style="4" customWidth="1"/>
    <col min="4" max="4" width="8.140625" style="4" customWidth="1"/>
    <col min="5" max="5" width="43.5703125" style="4" customWidth="1"/>
    <col min="6" max="6" width="29" style="4" customWidth="1"/>
    <col min="7" max="7" width="26" style="4" customWidth="1"/>
    <col min="8" max="8" width="19.85546875" style="4" hidden="1" customWidth="1"/>
    <col min="9" max="9" width="43.28515625" style="4" hidden="1" customWidth="1"/>
    <col min="10" max="10" width="45.28515625" style="4" hidden="1" customWidth="1"/>
    <col min="11" max="11" width="54.28515625" style="4" hidden="1" customWidth="1"/>
    <col min="12" max="12" width="43.42578125" style="4" hidden="1" customWidth="1"/>
    <col min="13" max="14" width="0" style="4" hidden="1" customWidth="1"/>
    <col min="15" max="15" width="28.7109375" style="4" customWidth="1"/>
    <col min="16" max="16384" width="9.140625" style="4"/>
  </cols>
  <sheetData>
    <row r="2" spans="1:15" x14ac:dyDescent="0.25">
      <c r="B2" s="5" t="s">
        <v>3</v>
      </c>
      <c r="C2" s="6"/>
      <c r="D2" s="6"/>
      <c r="E2" s="6"/>
      <c r="F2" s="6"/>
      <c r="G2" s="7"/>
      <c r="O2" s="7"/>
    </row>
    <row r="3" spans="1:15" x14ac:dyDescent="0.25">
      <c r="B3" s="6" t="s">
        <v>15</v>
      </c>
      <c r="C3" s="6"/>
      <c r="D3" s="6"/>
      <c r="E3" s="6"/>
      <c r="F3" s="6"/>
      <c r="G3" s="6"/>
      <c r="O3" s="6"/>
    </row>
    <row r="4" spans="1:15" x14ac:dyDescent="0.25">
      <c r="B4" s="6" t="s">
        <v>16</v>
      </c>
      <c r="C4" s="6"/>
      <c r="D4" s="6"/>
      <c r="E4" s="6"/>
      <c r="F4" s="6"/>
      <c r="G4" s="6"/>
      <c r="O4" s="6"/>
    </row>
    <row r="5" spans="1:15" x14ac:dyDescent="0.25">
      <c r="A5" s="8"/>
      <c r="B5" s="6" t="s">
        <v>17</v>
      </c>
      <c r="C5" s="6"/>
      <c r="D5" s="6"/>
      <c r="E5" s="6"/>
      <c r="F5" s="6"/>
      <c r="G5" s="6"/>
      <c r="O5" s="6"/>
    </row>
    <row r="6" spans="1:15" x14ac:dyDescent="0.25">
      <c r="A6" s="8"/>
      <c r="B6" s="6"/>
      <c r="C6" s="6"/>
      <c r="D6" s="6"/>
      <c r="E6" s="6"/>
      <c r="F6" s="6"/>
      <c r="G6" s="6"/>
      <c r="O6" s="6"/>
    </row>
    <row r="7" spans="1:15" x14ac:dyDescent="0.25">
      <c r="A7" s="8"/>
    </row>
    <row r="8" spans="1:15" ht="18.75" x14ac:dyDescent="0.3">
      <c r="A8" s="8"/>
      <c r="B8" s="9" t="s">
        <v>1</v>
      </c>
      <c r="C8" s="8"/>
      <c r="D8" s="8"/>
      <c r="E8" s="10" t="s">
        <v>2</v>
      </c>
      <c r="F8" s="11"/>
      <c r="G8" s="12"/>
      <c r="H8" s="13"/>
    </row>
    <row r="9" spans="1:15" ht="15.75" thickBot="1" x14ac:dyDescent="0.3">
      <c r="F9" s="14"/>
    </row>
    <row r="10" spans="1:15" ht="33" customHeight="1" thickBot="1" x14ac:dyDescent="0.3">
      <c r="B10" s="15" t="s">
        <v>5</v>
      </c>
      <c r="C10" s="1">
        <v>3.5000000000000003E-2</v>
      </c>
      <c r="E10" s="25" t="s">
        <v>10</v>
      </c>
      <c r="F10" s="24">
        <f>IF(SUM($C$21:$C$144)&lt;0,($M$24*SUM($K$25:$K$144)/(1-(1+$M$24)^(-($C$19-$C$18+1)))),"")</f>
        <v>-967022.27301378746</v>
      </c>
    </row>
    <row r="11" spans="1:15" ht="35.25" customHeight="1" thickBot="1" x14ac:dyDescent="0.3">
      <c r="E11" s="25" t="s">
        <v>11</v>
      </c>
      <c r="F11" s="24">
        <f>IF(SUM($F$25:$G$144)&lt;0,($C$10*SUM($L$25:$L$144)/(1-(1+$C$10)^(-($F$19-$F$18+1)))),"")</f>
        <v>-318583.40025536797</v>
      </c>
    </row>
    <row r="13" spans="1:15" x14ac:dyDescent="0.25">
      <c r="E13" s="13" t="s">
        <v>4</v>
      </c>
      <c r="F13" s="13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5" ht="18.75" x14ac:dyDescent="0.3">
      <c r="B16" s="9" t="s">
        <v>0</v>
      </c>
      <c r="E16" s="9" t="s">
        <v>12</v>
      </c>
      <c r="J16" s="16"/>
    </row>
    <row r="17" spans="2:15" ht="15.75" thickBot="1" x14ac:dyDescent="0.3">
      <c r="J17" s="16"/>
    </row>
    <row r="18" spans="2:15" ht="15.75" thickBot="1" x14ac:dyDescent="0.3">
      <c r="B18" s="15" t="s">
        <v>6</v>
      </c>
      <c r="C18" s="3">
        <v>2016</v>
      </c>
      <c r="E18" s="15" t="s">
        <v>6</v>
      </c>
      <c r="F18" s="3">
        <v>2016</v>
      </c>
      <c r="J18" s="16"/>
      <c r="L18" s="17" t="str">
        <f xml:space="preserve"> IF($E18&gt;=$F$18,IF($E18&lt;=$F$19,SUM($F18:$G18),""),"")</f>
        <v/>
      </c>
    </row>
    <row r="19" spans="2:15" ht="15.75" thickBot="1" x14ac:dyDescent="0.3">
      <c r="B19" s="15" t="s">
        <v>7</v>
      </c>
      <c r="C19" s="3">
        <v>2090</v>
      </c>
      <c r="D19" s="14"/>
      <c r="E19" s="15" t="s">
        <v>7</v>
      </c>
      <c r="F19" s="3">
        <v>2079</v>
      </c>
      <c r="I19" s="16"/>
      <c r="J19" s="16"/>
      <c r="L19" s="17" t="str">
        <f xml:space="preserve"> IF($E19&gt;=$F$18,IF($E19&lt;=$F$19,SUM($F19:$G19),""),"")</f>
        <v/>
      </c>
    </row>
    <row r="20" spans="2:15" ht="15.75" thickBot="1" x14ac:dyDescent="0.3">
      <c r="B20" s="8"/>
      <c r="D20" s="14"/>
      <c r="E20" s="8"/>
      <c r="F20" s="8"/>
      <c r="I20" s="16"/>
      <c r="J20" s="16"/>
    </row>
    <row r="21" spans="2:15" ht="15.75" thickBot="1" x14ac:dyDescent="0.3">
      <c r="B21" s="15" t="s">
        <v>20</v>
      </c>
      <c r="C21" s="2">
        <v>-21300000</v>
      </c>
      <c r="D21" s="14"/>
      <c r="E21" s="8"/>
      <c r="F21" s="8"/>
      <c r="I21" s="16"/>
      <c r="J21" s="16"/>
    </row>
    <row r="22" spans="2:15" x14ac:dyDescent="0.25">
      <c r="B22" s="8"/>
      <c r="D22" s="14"/>
      <c r="E22" s="8"/>
      <c r="F22" s="8"/>
      <c r="I22" s="16"/>
      <c r="J22" s="16"/>
    </row>
    <row r="23" spans="2:15" ht="15.75" thickBot="1" x14ac:dyDescent="0.3"/>
    <row r="24" spans="2:15" ht="47.25" customHeight="1" thickBot="1" x14ac:dyDescent="0.3">
      <c r="B24" s="15" t="s">
        <v>18</v>
      </c>
      <c r="C24" s="18" t="s">
        <v>22</v>
      </c>
      <c r="D24" s="26"/>
      <c r="E24" s="25" t="s">
        <v>19</v>
      </c>
      <c r="F24" s="18" t="s">
        <v>23</v>
      </c>
      <c r="G24" s="18" t="s">
        <v>24</v>
      </c>
      <c r="I24" s="4" t="s">
        <v>14</v>
      </c>
      <c r="J24" s="4" t="s">
        <v>13</v>
      </c>
      <c r="K24" s="19" t="s">
        <v>8</v>
      </c>
      <c r="L24" s="19" t="s">
        <v>9</v>
      </c>
      <c r="M24" s="27">
        <v>3.5000000000000003E-2</v>
      </c>
      <c r="N24" s="4" t="s">
        <v>21</v>
      </c>
      <c r="O24" s="18" t="s">
        <v>25</v>
      </c>
    </row>
    <row r="25" spans="2:15" x14ac:dyDescent="0.25">
      <c r="B25" s="22">
        <v>2016</v>
      </c>
      <c r="C25" s="2">
        <v>-106500</v>
      </c>
      <c r="E25" s="22">
        <v>2016</v>
      </c>
      <c r="F25" s="2">
        <v>-390200.60905466165</v>
      </c>
      <c r="G25" s="2">
        <v>-39000</v>
      </c>
      <c r="H25" s="20"/>
      <c r="I25" s="21">
        <f xml:space="preserve"> IF($B25=$C$18,$C$21,"")</f>
        <v>-21300000</v>
      </c>
      <c r="J25" s="17">
        <f xml:space="preserve"> IF($B25&gt;=$C$18,IF($B25&lt;=$C$19,$C25,""),"")</f>
        <v>-106500</v>
      </c>
      <c r="K25" s="21">
        <f xml:space="preserve"> IF(SUM($I25:$J25)/((1+$C$10)^($B25-$C$18))&lt;0,SUM($I25:$J25)/((1+$C$10)^($B25-$C$18)),"")</f>
        <v>-21406500</v>
      </c>
      <c r="L25" s="21">
        <f t="shared" ref="L25:L56" si="0" xml:space="preserve"> IF($E25&gt;=$F$18,IF($E25&lt;=$F$19,IF(SUM($F25:$G25)/((1+$C$10)^($E25-$F$18))&lt;0,SUM($F25:$G25)/((1+$C$10)^($E25-$F$18)),""),""),"")</f>
        <v>-429200.60905466165</v>
      </c>
      <c r="O25" s="2">
        <f>SUM(F25:G25)</f>
        <v>-429200.60905466165</v>
      </c>
    </row>
    <row r="26" spans="2:15" x14ac:dyDescent="0.25">
      <c r="B26" s="23">
        <f>B25+1</f>
        <v>2017</v>
      </c>
      <c r="C26" s="2">
        <v>-108097.49999999999</v>
      </c>
      <c r="E26" s="23">
        <f t="shared" ref="E26:E89" si="1">E25+1</f>
        <v>2017</v>
      </c>
      <c r="F26" s="2">
        <v>-390200.60905466165</v>
      </c>
      <c r="G26" s="2">
        <f>G25*1.015</f>
        <v>-39584.999999999993</v>
      </c>
      <c r="H26" s="20"/>
      <c r="I26" s="21" t="str">
        <f t="shared" ref="I26:I89" si="2" xml:space="preserve"> IF($B26=$C$18,$C$21,"")</f>
        <v/>
      </c>
      <c r="J26" s="17">
        <f t="shared" ref="J26:J89" si="3" xml:space="preserve"> IF($B26&gt;=$C$18,IF($B26&lt;=$C$19,$C26,""),"")</f>
        <v>-108097.49999999999</v>
      </c>
      <c r="K26" s="21">
        <f t="shared" ref="K26:K89" si="4" xml:space="preserve"> IF(SUM($I26:$J26)/((1+$C$10)^($B26-$C$18))&lt;0,SUM($I26:$J26)/((1+$C$10)^($B26-$C$18)),"")</f>
        <v>-104442.02898550723</v>
      </c>
      <c r="L26" s="21">
        <f t="shared" si="0"/>
        <v>-415251.79618807894</v>
      </c>
      <c r="O26" s="2">
        <f t="shared" ref="O26:O88" si="5">SUM(F26:G26)</f>
        <v>-429785.60905466165</v>
      </c>
    </row>
    <row r="27" spans="2:15" x14ac:dyDescent="0.25">
      <c r="B27" s="23">
        <f t="shared" ref="B27:B90" si="6">B26+1</f>
        <v>2018</v>
      </c>
      <c r="C27" s="2">
        <v>-109718.96249999998</v>
      </c>
      <c r="E27" s="23">
        <f t="shared" si="1"/>
        <v>2018</v>
      </c>
      <c r="F27" s="2">
        <v>-390200.60905466165</v>
      </c>
      <c r="G27" s="2">
        <f t="shared" ref="G27:G88" si="7">G26*1.015</f>
        <v>-40178.774999999987</v>
      </c>
      <c r="H27" s="20"/>
      <c r="I27" s="21" t="str">
        <f t="shared" si="2"/>
        <v/>
      </c>
      <c r="J27" s="17">
        <f t="shared" si="3"/>
        <v>-109718.96249999998</v>
      </c>
      <c r="K27" s="21">
        <f t="shared" si="4"/>
        <v>-102423.82552685009</v>
      </c>
      <c r="L27" s="21">
        <f t="shared" si="0"/>
        <v>-401763.76023212832</v>
      </c>
      <c r="O27" s="2">
        <f t="shared" si="5"/>
        <v>-430379.38405466161</v>
      </c>
    </row>
    <row r="28" spans="2:15" x14ac:dyDescent="0.25">
      <c r="B28" s="23">
        <f t="shared" si="6"/>
        <v>2019</v>
      </c>
      <c r="C28" s="2">
        <v>-111364.74693749996</v>
      </c>
      <c r="E28" s="23">
        <f t="shared" si="1"/>
        <v>2019</v>
      </c>
      <c r="F28" s="2">
        <v>-390200.60905466165</v>
      </c>
      <c r="G28" s="2">
        <f t="shared" si="7"/>
        <v>-40781.456624999984</v>
      </c>
      <c r="H28" s="20"/>
      <c r="I28" s="21" t="str">
        <f t="shared" si="2"/>
        <v/>
      </c>
      <c r="J28" s="17">
        <f t="shared" si="3"/>
        <v>-111364.74693749996</v>
      </c>
      <c r="K28" s="21">
        <f t="shared" si="4"/>
        <v>-100444.62116884332</v>
      </c>
      <c r="L28" s="21">
        <f t="shared" si="0"/>
        <v>-388721.13041350734</v>
      </c>
      <c r="O28" s="2">
        <f t="shared" si="5"/>
        <v>-430982.06567966164</v>
      </c>
    </row>
    <row r="29" spans="2:15" x14ac:dyDescent="0.25">
      <c r="B29" s="23">
        <f t="shared" si="6"/>
        <v>2020</v>
      </c>
      <c r="C29" s="2">
        <v>-113035.21814156245</v>
      </c>
      <c r="E29" s="23">
        <f t="shared" si="1"/>
        <v>2020</v>
      </c>
      <c r="F29" s="2">
        <v>-390200.60905466165</v>
      </c>
      <c r="G29" s="2">
        <f t="shared" si="7"/>
        <v>-41393.178474374981</v>
      </c>
      <c r="H29" s="20"/>
      <c r="I29" s="21" t="str">
        <f t="shared" si="2"/>
        <v/>
      </c>
      <c r="J29" s="17">
        <f t="shared" si="3"/>
        <v>-113035.21814156245</v>
      </c>
      <c r="K29" s="21">
        <f t="shared" si="4"/>
        <v>-98503.662305677266</v>
      </c>
      <c r="L29" s="21">
        <f t="shared" si="0"/>
        <v>-376109.05166516802</v>
      </c>
      <c r="O29" s="2">
        <f t="shared" si="5"/>
        <v>-431593.78752903664</v>
      </c>
    </row>
    <row r="30" spans="2:15" x14ac:dyDescent="0.25">
      <c r="B30" s="23">
        <f t="shared" si="6"/>
        <v>2021</v>
      </c>
      <c r="C30" s="2">
        <v>-114730.74641368588</v>
      </c>
      <c r="E30" s="23">
        <f t="shared" si="1"/>
        <v>2021</v>
      </c>
      <c r="F30" s="2">
        <v>-390200.60905466165</v>
      </c>
      <c r="G30" s="2">
        <f t="shared" si="7"/>
        <v>-42014.076151490604</v>
      </c>
      <c r="H30" s="20"/>
      <c r="I30" s="21" t="str">
        <f t="shared" si="2"/>
        <v/>
      </c>
      <c r="J30" s="17">
        <f t="shared" si="3"/>
        <v>-114730.74641368588</v>
      </c>
      <c r="K30" s="21">
        <f t="shared" si="4"/>
        <v>-96600.209893973355</v>
      </c>
      <c r="L30" s="21">
        <f t="shared" si="0"/>
        <v>-363913.16726578411</v>
      </c>
      <c r="O30" s="2">
        <f t="shared" si="5"/>
        <v>-432214.68520615227</v>
      </c>
    </row>
    <row r="31" spans="2:15" x14ac:dyDescent="0.25">
      <c r="B31" s="23">
        <f t="shared" si="6"/>
        <v>2022</v>
      </c>
      <c r="C31" s="2">
        <v>-116451.70760989115</v>
      </c>
      <c r="E31" s="23">
        <f t="shared" si="1"/>
        <v>2022</v>
      </c>
      <c r="F31" s="2">
        <v>-390200.60905466165</v>
      </c>
      <c r="G31" s="2">
        <f t="shared" si="7"/>
        <v>-42644.287293762958</v>
      </c>
      <c r="H31" s="20"/>
      <c r="I31" s="21" t="str">
        <f t="shared" si="2"/>
        <v/>
      </c>
      <c r="J31" s="17">
        <f t="shared" si="3"/>
        <v>-116451.70760989115</v>
      </c>
      <c r="K31" s="21">
        <f t="shared" si="4"/>
        <v>-94733.539171384487</v>
      </c>
      <c r="L31" s="21">
        <f t="shared" si="0"/>
        <v>-352119.60206476587</v>
      </c>
      <c r="O31" s="2">
        <f t="shared" si="5"/>
        <v>-432844.89634842461</v>
      </c>
    </row>
    <row r="32" spans="2:15" x14ac:dyDescent="0.25">
      <c r="B32" s="23">
        <f t="shared" si="6"/>
        <v>2023</v>
      </c>
      <c r="C32" s="2">
        <v>-118198.4832240395</v>
      </c>
      <c r="E32" s="23">
        <f t="shared" si="1"/>
        <v>2023</v>
      </c>
      <c r="F32" s="2">
        <v>-390200.60905466165</v>
      </c>
      <c r="G32" s="2">
        <f t="shared" si="7"/>
        <v>-43283.9516031694</v>
      </c>
      <c r="H32" s="20"/>
      <c r="I32" s="21" t="str">
        <f t="shared" si="2"/>
        <v/>
      </c>
      <c r="J32" s="17">
        <f t="shared" si="3"/>
        <v>-118198.4832240395</v>
      </c>
      <c r="K32" s="21">
        <f t="shared" si="4"/>
        <v>-92902.939380633092</v>
      </c>
      <c r="L32" s="21">
        <f t="shared" si="0"/>
        <v>-340714.9462730519</v>
      </c>
      <c r="O32" s="2">
        <f t="shared" si="5"/>
        <v>-433484.56065783103</v>
      </c>
    </row>
    <row r="33" spans="2:15" x14ac:dyDescent="0.25">
      <c r="B33" s="23">
        <f t="shared" si="6"/>
        <v>2024</v>
      </c>
      <c r="C33" s="2">
        <v>-119971.46047240008</v>
      </c>
      <c r="E33" s="23">
        <f t="shared" si="1"/>
        <v>2024</v>
      </c>
      <c r="F33" s="2">
        <v>-390200.60905466165</v>
      </c>
      <c r="G33" s="2">
        <f t="shared" si="7"/>
        <v>-43933.210877216938</v>
      </c>
      <c r="H33" s="20"/>
      <c r="I33" s="21" t="str">
        <f t="shared" si="2"/>
        <v/>
      </c>
      <c r="J33" s="17">
        <f t="shared" si="3"/>
        <v>-119971.46047240008</v>
      </c>
      <c r="K33" s="21">
        <f t="shared" si="4"/>
        <v>-91107.713498881742</v>
      </c>
      <c r="L33" s="21">
        <f t="shared" si="0"/>
        <v>-329686.23980057344</v>
      </c>
      <c r="O33" s="2">
        <f t="shared" si="5"/>
        <v>-434133.81993187859</v>
      </c>
    </row>
    <row r="34" spans="2:15" x14ac:dyDescent="0.25">
      <c r="B34" s="23">
        <f t="shared" si="6"/>
        <v>2025</v>
      </c>
      <c r="C34" s="2">
        <v>-121771.03237948607</v>
      </c>
      <c r="E34" s="23">
        <f t="shared" si="1"/>
        <v>2025</v>
      </c>
      <c r="F34" s="2">
        <v>-390200.60905466165</v>
      </c>
      <c r="G34" s="2">
        <f t="shared" si="7"/>
        <v>-44592.209040375186</v>
      </c>
      <c r="H34" s="20"/>
      <c r="I34" s="21" t="str">
        <f t="shared" si="2"/>
        <v/>
      </c>
      <c r="J34" s="17">
        <f t="shared" si="3"/>
        <v>-121771.03237948607</v>
      </c>
      <c r="K34" s="21">
        <f t="shared" si="4"/>
        <v>-89347.177972333302</v>
      </c>
      <c r="L34" s="21">
        <f t="shared" si="0"/>
        <v>-319020.95712193346</v>
      </c>
      <c r="O34" s="2">
        <f t="shared" si="5"/>
        <v>-434792.81809503684</v>
      </c>
    </row>
    <row r="35" spans="2:15" x14ac:dyDescent="0.25">
      <c r="B35" s="23">
        <f t="shared" si="6"/>
        <v>2026</v>
      </c>
      <c r="C35" s="2">
        <v>-123597.59786517835</v>
      </c>
      <c r="E35" s="23">
        <f t="shared" si="1"/>
        <v>2026</v>
      </c>
      <c r="F35" s="2">
        <v>-390200.60905466165</v>
      </c>
      <c r="G35" s="2">
        <f t="shared" si="7"/>
        <v>-45261.092175980812</v>
      </c>
      <c r="H35" s="20"/>
      <c r="I35" s="21" t="str">
        <f t="shared" si="2"/>
        <v/>
      </c>
      <c r="J35" s="17">
        <f t="shared" si="3"/>
        <v>-123597.59786517835</v>
      </c>
      <c r="K35" s="21">
        <f t="shared" si="4"/>
        <v>-87620.662455959711</v>
      </c>
      <c r="L35" s="21">
        <f t="shared" si="0"/>
        <v>-308706.99265246629</v>
      </c>
      <c r="O35" s="2">
        <f t="shared" si="5"/>
        <v>-435461.70123064244</v>
      </c>
    </row>
    <row r="36" spans="2:15" x14ac:dyDescent="0.25">
      <c r="B36" s="23">
        <f t="shared" si="6"/>
        <v>2027</v>
      </c>
      <c r="C36" s="2">
        <v>-125451.56183315601</v>
      </c>
      <c r="E36" s="23">
        <f t="shared" si="1"/>
        <v>2027</v>
      </c>
      <c r="F36" s="2">
        <v>-390200.60905466165</v>
      </c>
      <c r="G36" s="2">
        <f t="shared" si="7"/>
        <v>-45940.008558620517</v>
      </c>
      <c r="H36" s="20"/>
      <c r="I36" s="21" t="str">
        <f t="shared" si="2"/>
        <v/>
      </c>
      <c r="J36" s="17">
        <f t="shared" si="3"/>
        <v>-125451.56183315601</v>
      </c>
      <c r="K36" s="21">
        <f t="shared" si="4"/>
        <v>-85927.50955825999</v>
      </c>
      <c r="L36" s="21">
        <f t="shared" si="0"/>
        <v>-298732.64661744481</v>
      </c>
      <c r="O36" s="2">
        <f t="shared" si="5"/>
        <v>-436140.61761328217</v>
      </c>
    </row>
    <row r="37" spans="2:15" x14ac:dyDescent="0.25">
      <c r="B37" s="23">
        <f t="shared" si="6"/>
        <v>2028</v>
      </c>
      <c r="C37" s="2">
        <v>-127333.33526065334</v>
      </c>
      <c r="E37" s="23">
        <f t="shared" si="1"/>
        <v>2028</v>
      </c>
      <c r="F37" s="2">
        <v>-390200.60905466165</v>
      </c>
      <c r="G37" s="2">
        <f t="shared" si="7"/>
        <v>-46629.108686999818</v>
      </c>
      <c r="H37" s="20"/>
      <c r="I37" s="21" t="str">
        <f t="shared" si="2"/>
        <v/>
      </c>
      <c r="J37" s="17">
        <f t="shared" si="3"/>
        <v>-127333.33526065334</v>
      </c>
      <c r="K37" s="21">
        <f t="shared" si="4"/>
        <v>-84267.074590950622</v>
      </c>
      <c r="L37" s="21">
        <f t="shared" si="0"/>
        <v>-289086.61139778595</v>
      </c>
      <c r="O37" s="2">
        <f t="shared" si="5"/>
        <v>-436829.71774166147</v>
      </c>
    </row>
    <row r="38" spans="2:15" x14ac:dyDescent="0.25">
      <c r="B38" s="23">
        <f t="shared" si="6"/>
        <v>2029</v>
      </c>
      <c r="C38" s="2">
        <v>-129243.33528956313</v>
      </c>
      <c r="E38" s="23">
        <f t="shared" si="1"/>
        <v>2029</v>
      </c>
      <c r="F38" s="2">
        <v>-390200.60905466165</v>
      </c>
      <c r="G38" s="2">
        <f t="shared" si="7"/>
        <v>-47328.545317304808</v>
      </c>
      <c r="H38" s="20"/>
      <c r="I38" s="21" t="str">
        <f t="shared" si="2"/>
        <v/>
      </c>
      <c r="J38" s="17">
        <f t="shared" si="3"/>
        <v>-129243.33528956313</v>
      </c>
      <c r="K38" s="21">
        <f t="shared" si="4"/>
        <v>-82638.725323492647</v>
      </c>
      <c r="L38" s="21">
        <f t="shared" si="0"/>
        <v>-279757.95833616762</v>
      </c>
      <c r="O38" s="2">
        <f t="shared" si="5"/>
        <v>-437529.15437196643</v>
      </c>
    </row>
    <row r="39" spans="2:15" x14ac:dyDescent="0.25">
      <c r="B39" s="23">
        <f t="shared" si="6"/>
        <v>2030</v>
      </c>
      <c r="C39" s="2">
        <v>-131181.98531890655</v>
      </c>
      <c r="E39" s="23">
        <f t="shared" si="1"/>
        <v>2030</v>
      </c>
      <c r="F39" s="2">
        <v>-390200.60905466165</v>
      </c>
      <c r="G39" s="2">
        <f t="shared" si="7"/>
        <v>-48038.473497064377</v>
      </c>
      <c r="H39" s="20"/>
      <c r="I39" s="21" t="str">
        <f t="shared" si="2"/>
        <v/>
      </c>
      <c r="J39" s="17">
        <f t="shared" si="3"/>
        <v>-131181.98531890655</v>
      </c>
      <c r="K39" s="21">
        <f t="shared" si="4"/>
        <v>-81041.841742362318</v>
      </c>
      <c r="L39" s="21">
        <f t="shared" si="0"/>
        <v>-270736.12498801202</v>
      </c>
      <c r="O39" s="2">
        <f t="shared" si="5"/>
        <v>-438239.08255172602</v>
      </c>
    </row>
    <row r="40" spans="2:15" x14ac:dyDescent="0.25">
      <c r="B40" s="23">
        <f t="shared" si="6"/>
        <v>2031</v>
      </c>
      <c r="C40" s="2">
        <v>-133149.71509869013</v>
      </c>
      <c r="E40" s="23">
        <f t="shared" si="1"/>
        <v>2031</v>
      </c>
      <c r="F40" s="2">
        <v>-390200.60905466165</v>
      </c>
      <c r="G40" s="2">
        <f t="shared" si="7"/>
        <v>-48759.050599520335</v>
      </c>
      <c r="H40" s="20"/>
      <c r="I40" s="21" t="str">
        <f t="shared" si="2"/>
        <v/>
      </c>
      <c r="J40" s="17">
        <f t="shared" si="3"/>
        <v>-133149.71509869013</v>
      </c>
      <c r="K40" s="21">
        <f t="shared" si="4"/>
        <v>-79475.815814973685</v>
      </c>
      <c r="L40" s="21">
        <f t="shared" si="0"/>
        <v>-262010.90280231851</v>
      </c>
      <c r="O40" s="2">
        <f t="shared" si="5"/>
        <v>-438959.65965418197</v>
      </c>
    </row>
    <row r="41" spans="2:15" x14ac:dyDescent="0.25">
      <c r="B41" s="23">
        <f t="shared" si="6"/>
        <v>2032</v>
      </c>
      <c r="C41" s="2">
        <v>-135146.96082517048</v>
      </c>
      <c r="E41" s="23">
        <f t="shared" si="1"/>
        <v>2032</v>
      </c>
      <c r="F41" s="2">
        <v>-390200.60905466165</v>
      </c>
      <c r="G41" s="2">
        <f t="shared" si="7"/>
        <v>-49490.436358513136</v>
      </c>
      <c r="H41" s="20"/>
      <c r="I41" s="21" t="str">
        <f t="shared" si="2"/>
        <v/>
      </c>
      <c r="J41" s="17">
        <f t="shared" si="3"/>
        <v>-135146.96082517048</v>
      </c>
      <c r="K41" s="21">
        <f t="shared" si="4"/>
        <v>-77940.05125816261</v>
      </c>
      <c r="L41" s="21">
        <f t="shared" si="0"/>
        <v>-253572.42521783299</v>
      </c>
      <c r="O41" s="2">
        <f t="shared" si="5"/>
        <v>-439691.04541317478</v>
      </c>
    </row>
    <row r="42" spans="2:15" x14ac:dyDescent="0.25">
      <c r="B42" s="23">
        <f t="shared" si="6"/>
        <v>2033</v>
      </c>
      <c r="C42" s="2">
        <v>-137174.16523754803</v>
      </c>
      <c r="E42" s="23">
        <f t="shared" si="1"/>
        <v>2033</v>
      </c>
      <c r="F42" s="2">
        <v>-390200.60905466165</v>
      </c>
      <c r="G42" s="2">
        <f t="shared" si="7"/>
        <v>-50232.792903890826</v>
      </c>
      <c r="H42" s="20"/>
      <c r="I42" s="21" t="str">
        <f t="shared" si="2"/>
        <v/>
      </c>
      <c r="J42" s="17">
        <f t="shared" si="3"/>
        <v>-137174.16523754803</v>
      </c>
      <c r="K42" s="21">
        <f t="shared" si="4"/>
        <v>-76433.96331114498</v>
      </c>
      <c r="L42" s="21">
        <f t="shared" si="0"/>
        <v>-245411.15616053381</v>
      </c>
      <c r="O42" s="2">
        <f t="shared" si="5"/>
        <v>-440433.40195855248</v>
      </c>
    </row>
    <row r="43" spans="2:15" x14ac:dyDescent="0.25">
      <c r="B43" s="23">
        <f t="shared" si="6"/>
        <v>2034</v>
      </c>
      <c r="C43" s="2">
        <v>-139231.77771611125</v>
      </c>
      <c r="E43" s="23">
        <f t="shared" si="1"/>
        <v>2034</v>
      </c>
      <c r="F43" s="2">
        <v>-390200.60905466165</v>
      </c>
      <c r="G43" s="2">
        <f t="shared" si="7"/>
        <v>-50986.284797449181</v>
      </c>
      <c r="H43" s="20"/>
      <c r="I43" s="21" t="str">
        <f t="shared" si="2"/>
        <v/>
      </c>
      <c r="J43" s="17">
        <f t="shared" si="3"/>
        <v>-139231.77771611125</v>
      </c>
      <c r="K43" s="21">
        <f t="shared" si="4"/>
        <v>-74956.978512861984</v>
      </c>
      <c r="L43" s="21">
        <f t="shared" si="0"/>
        <v>-237517.87892888681</v>
      </c>
      <c r="O43" s="2">
        <f t="shared" si="5"/>
        <v>-441186.89385211084</v>
      </c>
    </row>
    <row r="44" spans="2:15" x14ac:dyDescent="0.25">
      <c r="B44" s="23">
        <f t="shared" si="6"/>
        <v>2035</v>
      </c>
      <c r="C44" s="2">
        <v>-141320.25438185289</v>
      </c>
      <c r="E44" s="23">
        <f t="shared" si="1"/>
        <v>2035</v>
      </c>
      <c r="F44" s="2">
        <v>-390200.60905466165</v>
      </c>
      <c r="G44" s="2">
        <f t="shared" si="7"/>
        <v>-51751.079069410916</v>
      </c>
      <c r="H44" s="20"/>
      <c r="I44" s="21" t="str">
        <f t="shared" si="2"/>
        <v/>
      </c>
      <c r="J44" s="17">
        <f t="shared" si="3"/>
        <v>-141320.25438185289</v>
      </c>
      <c r="K44" s="21">
        <f t="shared" si="4"/>
        <v>-73508.534483627926</v>
      </c>
      <c r="L44" s="21">
        <f t="shared" si="0"/>
        <v>-229883.68545377944</v>
      </c>
      <c r="O44" s="2">
        <f t="shared" si="5"/>
        <v>-441951.68812407256</v>
      </c>
    </row>
    <row r="45" spans="2:15" x14ac:dyDescent="0.25">
      <c r="B45" s="23">
        <f t="shared" si="6"/>
        <v>2036</v>
      </c>
      <c r="C45" s="2">
        <v>-143440.05819758069</v>
      </c>
      <c r="E45" s="23">
        <f t="shared" si="1"/>
        <v>2036</v>
      </c>
      <c r="F45" s="2">
        <v>-390200.60905466165</v>
      </c>
      <c r="G45" s="2">
        <f t="shared" si="7"/>
        <v>-52527.345255452077</v>
      </c>
      <c r="H45" s="20"/>
      <c r="I45" s="21" t="str">
        <f t="shared" si="2"/>
        <v/>
      </c>
      <c r="J45" s="17">
        <f t="shared" si="3"/>
        <v>-143440.05819758069</v>
      </c>
      <c r="K45" s="21">
        <f t="shared" si="4"/>
        <v>-72088.079710997452</v>
      </c>
      <c r="L45" s="21">
        <f t="shared" si="0"/>
        <v>-222499.96592048657</v>
      </c>
      <c r="O45" s="2">
        <f t="shared" si="5"/>
        <v>-442727.95431011374</v>
      </c>
    </row>
    <row r="46" spans="2:15" x14ac:dyDescent="0.25">
      <c r="B46" s="23">
        <f t="shared" si="6"/>
        <v>2037</v>
      </c>
      <c r="C46" s="2">
        <v>-145591.65907054438</v>
      </c>
      <c r="E46" s="23">
        <f t="shared" si="1"/>
        <v>2037</v>
      </c>
      <c r="F46" s="2">
        <v>-390200.60905466165</v>
      </c>
      <c r="G46" s="2">
        <f t="shared" si="7"/>
        <v>-53315.255434283856</v>
      </c>
      <c r="H46" s="20"/>
      <c r="I46" s="21" t="str">
        <f t="shared" si="2"/>
        <v/>
      </c>
      <c r="J46" s="17">
        <f t="shared" si="3"/>
        <v>-145591.65907054438</v>
      </c>
      <c r="K46" s="21">
        <f t="shared" si="4"/>
        <v>-70695.073339770446</v>
      </c>
      <c r="L46" s="21">
        <f t="shared" si="0"/>
        <v>-215358.39874044823</v>
      </c>
      <c r="O46" s="2">
        <f t="shared" si="5"/>
        <v>-443515.86448894552</v>
      </c>
    </row>
    <row r="47" spans="2:15" x14ac:dyDescent="0.25">
      <c r="B47" s="23">
        <f t="shared" si="6"/>
        <v>2038</v>
      </c>
      <c r="C47" s="2">
        <v>-147775.53395660254</v>
      </c>
      <c r="E47" s="23">
        <f t="shared" si="1"/>
        <v>2038</v>
      </c>
      <c r="F47" s="2">
        <v>-390200.60905466165</v>
      </c>
      <c r="G47" s="2">
        <f t="shared" si="7"/>
        <v>-54114.984265798106</v>
      </c>
      <c r="H47" s="20"/>
      <c r="I47" s="21" t="str">
        <f t="shared" si="2"/>
        <v/>
      </c>
      <c r="J47" s="17">
        <f t="shared" si="3"/>
        <v>-147775.53395660254</v>
      </c>
      <c r="K47" s="21">
        <f t="shared" si="4"/>
        <v>-69328.984966055068</v>
      </c>
      <c r="L47" s="21">
        <f t="shared" si="0"/>
        <v>-208450.94086105103</v>
      </c>
      <c r="O47" s="2">
        <f t="shared" si="5"/>
        <v>-444315.59332045977</v>
      </c>
    </row>
    <row r="48" spans="2:15" x14ac:dyDescent="0.25">
      <c r="B48" s="23">
        <f t="shared" si="6"/>
        <v>2039</v>
      </c>
      <c r="C48" s="2">
        <v>-149992.16696595156</v>
      </c>
      <c r="E48" s="23">
        <f t="shared" si="1"/>
        <v>2039</v>
      </c>
      <c r="F48" s="2">
        <v>-390200.60905466165</v>
      </c>
      <c r="G48" s="2">
        <f t="shared" si="7"/>
        <v>-54926.709029785074</v>
      </c>
      <c r="H48" s="20"/>
      <c r="I48" s="21" t="str">
        <f t="shared" si="2"/>
        <v/>
      </c>
      <c r="J48" s="17">
        <f t="shared" si="3"/>
        <v>-149992.16696595156</v>
      </c>
      <c r="K48" s="21">
        <f t="shared" si="4"/>
        <v>-67989.294435310032</v>
      </c>
      <c r="L48" s="21">
        <f t="shared" si="0"/>
        <v>-201769.81840200562</v>
      </c>
      <c r="O48" s="2">
        <f t="shared" si="5"/>
        <v>-445127.31808444671</v>
      </c>
    </row>
    <row r="49" spans="2:15" x14ac:dyDescent="0.25">
      <c r="B49" s="23">
        <f t="shared" si="6"/>
        <v>2040</v>
      </c>
      <c r="C49" s="2">
        <v>-152242.04947044083</v>
      </c>
      <c r="E49" s="23">
        <f t="shared" si="1"/>
        <v>2040</v>
      </c>
      <c r="F49" s="2">
        <v>-390200.60905466165</v>
      </c>
      <c r="G49" s="2">
        <f t="shared" si="7"/>
        <v>-55750.609665231845</v>
      </c>
      <c r="H49" s="20"/>
      <c r="I49" s="21" t="str">
        <f t="shared" si="2"/>
        <v/>
      </c>
      <c r="J49" s="17">
        <f t="shared" si="3"/>
        <v>-152242.04947044083</v>
      </c>
      <c r="K49" s="21">
        <f t="shared" si="4"/>
        <v>-66675.491644289577</v>
      </c>
      <c r="L49" s="21">
        <f t="shared" si="0"/>
        <v>-195307.51760729638</v>
      </c>
      <c r="O49" s="2">
        <f t="shared" si="5"/>
        <v>-445951.21871989348</v>
      </c>
    </row>
    <row r="50" spans="2:15" x14ac:dyDescent="0.25">
      <c r="B50" s="23">
        <f t="shared" si="6"/>
        <v>2041</v>
      </c>
      <c r="C50" s="2">
        <v>-154525.68021249742</v>
      </c>
      <c r="E50" s="23">
        <f t="shared" si="1"/>
        <v>2041</v>
      </c>
      <c r="F50" s="2"/>
      <c r="G50" s="2">
        <f t="shared" si="7"/>
        <v>-56586.868810210319</v>
      </c>
      <c r="H50" s="20"/>
      <c r="I50" s="21" t="str">
        <f t="shared" si="2"/>
        <v/>
      </c>
      <c r="J50" s="17">
        <f t="shared" si="3"/>
        <v>-154525.68021249742</v>
      </c>
      <c r="K50" s="21">
        <f t="shared" si="4"/>
        <v>-65387.076346815375</v>
      </c>
      <c r="L50" s="21">
        <f t="shared" si="0"/>
        <v>-23944.563169256333</v>
      </c>
      <c r="O50" s="2">
        <f t="shared" si="5"/>
        <v>-56586.868810210319</v>
      </c>
    </row>
    <row r="51" spans="2:15" x14ac:dyDescent="0.25">
      <c r="B51" s="23">
        <f t="shared" si="6"/>
        <v>2042</v>
      </c>
      <c r="C51" s="2">
        <v>-156843.56541568486</v>
      </c>
      <c r="E51" s="23">
        <f t="shared" si="1"/>
        <v>2042</v>
      </c>
      <c r="F51" s="2"/>
      <c r="G51" s="2">
        <f t="shared" si="7"/>
        <v>-57435.671842363467</v>
      </c>
      <c r="H51" s="20"/>
      <c r="I51" s="21" t="str">
        <f t="shared" si="2"/>
        <v/>
      </c>
      <c r="J51" s="17">
        <f t="shared" si="3"/>
        <v>-156843.56541568486</v>
      </c>
      <c r="K51" s="21">
        <f t="shared" si="4"/>
        <v>-64123.557963302024</v>
      </c>
      <c r="L51" s="21">
        <f t="shared" si="0"/>
        <v>-23481.86629642046</v>
      </c>
      <c r="O51" s="2">
        <f t="shared" si="5"/>
        <v>-57435.671842363467</v>
      </c>
    </row>
    <row r="52" spans="2:15" x14ac:dyDescent="0.25">
      <c r="B52" s="23">
        <f t="shared" si="6"/>
        <v>2043</v>
      </c>
      <c r="C52" s="2">
        <v>-159196.21889692012</v>
      </c>
      <c r="E52" s="23">
        <f t="shared" si="1"/>
        <v>2043</v>
      </c>
      <c r="F52" s="2"/>
      <c r="G52" s="2">
        <f t="shared" si="7"/>
        <v>-58297.206919998913</v>
      </c>
      <c r="H52" s="20"/>
      <c r="I52" s="21" t="str">
        <f t="shared" si="2"/>
        <v/>
      </c>
      <c r="J52" s="17">
        <f t="shared" si="3"/>
        <v>-159196.21889692012</v>
      </c>
      <c r="K52" s="21">
        <f t="shared" si="4"/>
        <v>-62884.455393962846</v>
      </c>
      <c r="L52" s="21">
        <f t="shared" si="0"/>
        <v>-23028.110425958224</v>
      </c>
      <c r="O52" s="2">
        <f t="shared" si="5"/>
        <v>-58297.206919998913</v>
      </c>
    </row>
    <row r="53" spans="2:15" x14ac:dyDescent="0.25">
      <c r="B53" s="23">
        <f t="shared" si="6"/>
        <v>2044</v>
      </c>
      <c r="C53" s="2">
        <v>-161584.16218037391</v>
      </c>
      <c r="E53" s="23">
        <f t="shared" si="1"/>
        <v>2044</v>
      </c>
      <c r="F53" s="2"/>
      <c r="G53" s="2">
        <f t="shared" si="7"/>
        <v>-59171.665023798894</v>
      </c>
      <c r="H53" s="20"/>
      <c r="I53" s="21" t="str">
        <f t="shared" si="2"/>
        <v/>
      </c>
      <c r="J53" s="17">
        <f t="shared" si="3"/>
        <v>-161584.16218037391</v>
      </c>
      <c r="K53" s="21">
        <f t="shared" si="4"/>
        <v>-61669.296835625399</v>
      </c>
      <c r="L53" s="21">
        <f t="shared" si="0"/>
        <v>-22583.122784876905</v>
      </c>
      <c r="O53" s="2">
        <f t="shared" si="5"/>
        <v>-59171.665023798894</v>
      </c>
    </row>
    <row r="54" spans="2:15" x14ac:dyDescent="0.25">
      <c r="B54" s="23">
        <f t="shared" si="6"/>
        <v>2045</v>
      </c>
      <c r="C54" s="2">
        <v>-164007.92461307949</v>
      </c>
      <c r="E54" s="23">
        <f t="shared" si="1"/>
        <v>2045</v>
      </c>
      <c r="F54" s="2"/>
      <c r="G54" s="2">
        <f t="shared" si="7"/>
        <v>-60059.23999915587</v>
      </c>
      <c r="H54" s="20"/>
      <c r="I54" s="21" t="str">
        <f t="shared" si="2"/>
        <v/>
      </c>
      <c r="J54" s="17">
        <f t="shared" si="3"/>
        <v>-164007.92461307949</v>
      </c>
      <c r="K54" s="21">
        <f t="shared" si="4"/>
        <v>-60477.61960208675</v>
      </c>
      <c r="L54" s="21">
        <f t="shared" si="0"/>
        <v>-22146.733938792331</v>
      </c>
      <c r="O54" s="2">
        <f t="shared" si="5"/>
        <v>-60059.23999915587</v>
      </c>
    </row>
    <row r="55" spans="2:15" x14ac:dyDescent="0.25">
      <c r="B55" s="23">
        <f t="shared" si="6"/>
        <v>2046</v>
      </c>
      <c r="C55" s="2">
        <v>-166468.04348227568</v>
      </c>
      <c r="E55" s="23">
        <f t="shared" si="1"/>
        <v>2046</v>
      </c>
      <c r="F55" s="2"/>
      <c r="G55" s="2">
        <f t="shared" si="7"/>
        <v>-60960.128599143201</v>
      </c>
      <c r="H55" s="20"/>
      <c r="I55" s="21" t="str">
        <f t="shared" si="2"/>
        <v/>
      </c>
      <c r="J55" s="17">
        <f t="shared" si="3"/>
        <v>-166468.04348227568</v>
      </c>
      <c r="K55" s="21">
        <f t="shared" si="4"/>
        <v>-59308.969947940139</v>
      </c>
      <c r="L55" s="21">
        <f t="shared" si="0"/>
        <v>-21718.777727414697</v>
      </c>
      <c r="O55" s="2">
        <f t="shared" si="5"/>
        <v>-60960.128599143201</v>
      </c>
    </row>
    <row r="56" spans="2:15" x14ac:dyDescent="0.25">
      <c r="B56" s="23">
        <f t="shared" si="6"/>
        <v>2047</v>
      </c>
      <c r="C56" s="2">
        <v>-168965.0641345098</v>
      </c>
      <c r="E56" s="23">
        <f t="shared" si="1"/>
        <v>2047</v>
      </c>
      <c r="F56" s="2"/>
      <c r="G56" s="2">
        <f t="shared" si="7"/>
        <v>-61874.530528130344</v>
      </c>
      <c r="H56" s="20"/>
      <c r="I56" s="21" t="str">
        <f t="shared" si="2"/>
        <v/>
      </c>
      <c r="J56" s="17">
        <f t="shared" si="3"/>
        <v>-168965.0641345098</v>
      </c>
      <c r="K56" s="21">
        <f t="shared" si="4"/>
        <v>-58162.90289580603</v>
      </c>
      <c r="L56" s="21">
        <f t="shared" si="0"/>
        <v>-21299.09120128108</v>
      </c>
      <c r="O56" s="2">
        <f t="shared" si="5"/>
        <v>-61874.530528130344</v>
      </c>
    </row>
    <row r="57" spans="2:15" x14ac:dyDescent="0.25">
      <c r="B57" s="23">
        <f t="shared" si="6"/>
        <v>2048</v>
      </c>
      <c r="C57" s="2">
        <v>-171499.54009652743</v>
      </c>
      <c r="E57" s="23">
        <f t="shared" si="1"/>
        <v>2048</v>
      </c>
      <c r="F57" s="2"/>
      <c r="G57" s="2">
        <f t="shared" si="7"/>
        <v>-62802.648486052291</v>
      </c>
      <c r="H57" s="20"/>
      <c r="I57" s="21" t="str">
        <f t="shared" si="2"/>
        <v/>
      </c>
      <c r="J57" s="17">
        <f t="shared" si="3"/>
        <v>-171499.54009652743</v>
      </c>
      <c r="K57" s="21">
        <f t="shared" si="4"/>
        <v>-57038.982066901575</v>
      </c>
      <c r="L57" s="21">
        <f t="shared" ref="L57:L88" si="8" xml:space="preserve"> IF($E57&gt;=$F$18,IF($E57&lt;=$F$19,IF(SUM($F57:$G57)/((1+$C$10)^($E57-$F$18))&lt;0,SUM($F57:$G57)/((1+$C$10)^($E57-$F$18)),""),""),"")</f>
        <v>-20887.514559710431</v>
      </c>
      <c r="O57" s="2">
        <f t="shared" si="5"/>
        <v>-62802.648486052291</v>
      </c>
    </row>
    <row r="58" spans="2:15" x14ac:dyDescent="0.25">
      <c r="B58" s="23">
        <f t="shared" si="6"/>
        <v>2049</v>
      </c>
      <c r="C58" s="2">
        <v>-174072.03319797534</v>
      </c>
      <c r="E58" s="23">
        <f t="shared" si="1"/>
        <v>2049</v>
      </c>
      <c r="F58" s="2"/>
      <c r="G58" s="2">
        <f t="shared" si="7"/>
        <v>-63744.68821334307</v>
      </c>
      <c r="H58" s="20"/>
      <c r="I58" s="21" t="str">
        <f t="shared" si="2"/>
        <v/>
      </c>
      <c r="J58" s="17">
        <f t="shared" si="3"/>
        <v>-174072.03319797534</v>
      </c>
      <c r="K58" s="21">
        <f t="shared" si="4"/>
        <v>-55936.779514884154</v>
      </c>
      <c r="L58" s="21">
        <f t="shared" si="8"/>
        <v>-20483.891089957575</v>
      </c>
      <c r="O58" s="2">
        <f t="shared" si="5"/>
        <v>-63744.68821334307</v>
      </c>
    </row>
    <row r="59" spans="2:15" x14ac:dyDescent="0.25">
      <c r="B59" s="23">
        <f t="shared" si="6"/>
        <v>2050</v>
      </c>
      <c r="C59" s="2">
        <v>-176683.11369594495</v>
      </c>
      <c r="E59" s="23">
        <f t="shared" si="1"/>
        <v>2050</v>
      </c>
      <c r="F59" s="2"/>
      <c r="G59" s="2">
        <f t="shared" si="7"/>
        <v>-64700.858536543208</v>
      </c>
      <c r="H59" s="20"/>
      <c r="I59" s="21" t="str">
        <f t="shared" si="2"/>
        <v/>
      </c>
      <c r="J59" s="17">
        <f t="shared" si="3"/>
        <v>-176683.11369594495</v>
      </c>
      <c r="K59" s="21">
        <f t="shared" si="4"/>
        <v>-54855.875562905712</v>
      </c>
      <c r="L59" s="21">
        <f t="shared" si="8"/>
        <v>-20088.067107542935</v>
      </c>
      <c r="O59" s="2">
        <f t="shared" si="5"/>
        <v>-64700.858536543208</v>
      </c>
    </row>
    <row r="60" spans="2:15" x14ac:dyDescent="0.25">
      <c r="B60" s="23">
        <f t="shared" si="6"/>
        <v>2051</v>
      </c>
      <c r="C60" s="2">
        <v>-179333.3604013841</v>
      </c>
      <c r="E60" s="23">
        <f t="shared" si="1"/>
        <v>2051</v>
      </c>
      <c r="F60" s="2"/>
      <c r="G60" s="2">
        <f t="shared" si="7"/>
        <v>-65671.371414591355</v>
      </c>
      <c r="H60" s="20"/>
      <c r="I60" s="21" t="str">
        <f t="shared" si="2"/>
        <v/>
      </c>
      <c r="J60" s="17">
        <f t="shared" si="3"/>
        <v>-179333.3604013841</v>
      </c>
      <c r="K60" s="21">
        <f t="shared" si="4"/>
        <v>-53795.858643815744</v>
      </c>
      <c r="L60" s="21">
        <f t="shared" si="8"/>
        <v>-19699.891897735342</v>
      </c>
      <c r="O60" s="2">
        <f t="shared" si="5"/>
        <v>-65671.371414591355</v>
      </c>
    </row>
    <row r="61" spans="2:15" x14ac:dyDescent="0.25">
      <c r="B61" s="23">
        <f t="shared" si="6"/>
        <v>2052</v>
      </c>
      <c r="C61" s="2">
        <v>-182023.36080740485</v>
      </c>
      <c r="E61" s="23">
        <f t="shared" si="1"/>
        <v>2052</v>
      </c>
      <c r="F61" s="2"/>
      <c r="G61" s="2">
        <f t="shared" si="7"/>
        <v>-66656.441985810219</v>
      </c>
      <c r="H61" s="20"/>
      <c r="I61" s="21" t="str">
        <f t="shared" si="2"/>
        <v/>
      </c>
      <c r="J61" s="17">
        <f t="shared" si="3"/>
        <v>-182023.36080740485</v>
      </c>
      <c r="K61" s="21">
        <f t="shared" si="4"/>
        <v>-52756.325143452159</v>
      </c>
      <c r="L61" s="21">
        <f t="shared" si="8"/>
        <v>-19319.217658165577</v>
      </c>
      <c r="O61" s="2">
        <f t="shared" si="5"/>
        <v>-66656.441985810219</v>
      </c>
    </row>
    <row r="62" spans="2:15" x14ac:dyDescent="0.25">
      <c r="B62" s="23">
        <f t="shared" si="6"/>
        <v>2053</v>
      </c>
      <c r="C62" s="2">
        <v>-184753.71121951591</v>
      </c>
      <c r="E62" s="23">
        <f t="shared" si="1"/>
        <v>2053</v>
      </c>
      <c r="F62" s="2"/>
      <c r="G62" s="2">
        <f t="shared" si="7"/>
        <v>-67656.288615597368</v>
      </c>
      <c r="H62" s="20"/>
      <c r="I62" s="21" t="str">
        <f t="shared" si="2"/>
        <v/>
      </c>
      <c r="J62" s="17">
        <f t="shared" si="3"/>
        <v>-184753.71121951591</v>
      </c>
      <c r="K62" s="21">
        <f t="shared" si="4"/>
        <v>-51736.879246960329</v>
      </c>
      <c r="L62" s="21">
        <f t="shared" si="8"/>
        <v>-18945.899442548849</v>
      </c>
      <c r="O62" s="2">
        <f t="shared" si="5"/>
        <v>-67656.288615597368</v>
      </c>
    </row>
    <row r="63" spans="2:15" x14ac:dyDescent="0.25">
      <c r="B63" s="23">
        <f t="shared" si="6"/>
        <v>2054</v>
      </c>
      <c r="C63" s="2">
        <v>-187525.01688780863</v>
      </c>
      <c r="E63" s="23">
        <f t="shared" si="1"/>
        <v>2054</v>
      </c>
      <c r="F63" s="2"/>
      <c r="G63" s="2">
        <f t="shared" si="7"/>
        <v>-68671.132944831319</v>
      </c>
      <c r="H63" s="20"/>
      <c r="I63" s="21" t="str">
        <f t="shared" si="2"/>
        <v/>
      </c>
      <c r="J63" s="17">
        <f t="shared" si="3"/>
        <v>-187525.01688780863</v>
      </c>
      <c r="K63" s="21">
        <f t="shared" si="4"/>
        <v>-50737.132788081857</v>
      </c>
      <c r="L63" s="21">
        <f t="shared" si="8"/>
        <v>-18579.795105494763</v>
      </c>
      <c r="O63" s="2">
        <f t="shared" si="5"/>
        <v>-68671.132944831319</v>
      </c>
    </row>
    <row r="64" spans="2:15" x14ac:dyDescent="0.25">
      <c r="B64" s="23">
        <f t="shared" si="6"/>
        <v>2055</v>
      </c>
      <c r="C64" s="2">
        <v>-190337.89214112575</v>
      </c>
      <c r="E64" s="23">
        <f t="shared" si="1"/>
        <v>2055</v>
      </c>
      <c r="F64" s="2"/>
      <c r="G64" s="2">
        <f t="shared" si="7"/>
        <v>-69701.199939003782</v>
      </c>
      <c r="H64" s="20"/>
      <c r="I64" s="21" t="str">
        <f t="shared" si="2"/>
        <v/>
      </c>
      <c r="J64" s="17">
        <f t="shared" si="3"/>
        <v>-190337.89214112575</v>
      </c>
      <c r="K64" s="21">
        <f t="shared" si="4"/>
        <v>-49756.705101355648</v>
      </c>
      <c r="L64" s="21">
        <f t="shared" si="8"/>
        <v>-18220.765248383756</v>
      </c>
      <c r="O64" s="2">
        <f t="shared" si="5"/>
        <v>-69701.199939003782</v>
      </c>
    </row>
    <row r="65" spans="2:15" x14ac:dyDescent="0.25">
      <c r="B65" s="23">
        <f t="shared" si="6"/>
        <v>2056</v>
      </c>
      <c r="C65" s="2">
        <v>-193192.96052324263</v>
      </c>
      <c r="E65" s="23">
        <f t="shared" si="1"/>
        <v>2056</v>
      </c>
      <c r="F65" s="2"/>
      <c r="G65" s="2">
        <f t="shared" si="7"/>
        <v>-70746.717938088826</v>
      </c>
      <c r="H65" s="20"/>
      <c r="I65" s="21" t="str">
        <f t="shared" si="2"/>
        <v/>
      </c>
      <c r="J65" s="17">
        <f t="shared" si="3"/>
        <v>-193192.96052324263</v>
      </c>
      <c r="K65" s="21">
        <f t="shared" si="4"/>
        <v>-48795.222877174871</v>
      </c>
      <c r="L65" s="21">
        <f t="shared" si="8"/>
        <v>-17868.673166289384</v>
      </c>
      <c r="O65" s="2">
        <f t="shared" si="5"/>
        <v>-70746.717938088826</v>
      </c>
    </row>
    <row r="66" spans="2:15" x14ac:dyDescent="0.25">
      <c r="B66" s="23">
        <f t="shared" si="6"/>
        <v>2057</v>
      </c>
      <c r="C66" s="2">
        <v>-196090.85493109125</v>
      </c>
      <c r="E66" s="23">
        <f t="shared" si="1"/>
        <v>2057</v>
      </c>
      <c r="F66" s="2"/>
      <c r="G66" s="2">
        <f t="shared" si="7"/>
        <v>-71807.918707160148</v>
      </c>
      <c r="H66" s="20"/>
      <c r="I66" s="21" t="str">
        <f t="shared" si="2"/>
        <v/>
      </c>
      <c r="J66" s="17">
        <f t="shared" si="3"/>
        <v>-196090.85493109125</v>
      </c>
      <c r="K66" s="21">
        <f t="shared" si="4"/>
        <v>-47852.320019644925</v>
      </c>
      <c r="L66" s="21">
        <f t="shared" si="8"/>
        <v>-17523.384795926304</v>
      </c>
      <c r="O66" s="2">
        <f t="shared" si="5"/>
        <v>-71807.918707160148</v>
      </c>
    </row>
    <row r="67" spans="2:15" x14ac:dyDescent="0.25">
      <c r="B67" s="23">
        <f t="shared" si="6"/>
        <v>2058</v>
      </c>
      <c r="C67" s="2">
        <v>-199032.21775505759</v>
      </c>
      <c r="E67" s="23">
        <f t="shared" si="1"/>
        <v>2058</v>
      </c>
      <c r="F67" s="2"/>
      <c r="G67" s="2">
        <f t="shared" si="7"/>
        <v>-72885.037487767549</v>
      </c>
      <c r="H67" s="20"/>
      <c r="I67" s="21" t="str">
        <f t="shared" si="2"/>
        <v/>
      </c>
      <c r="J67" s="17">
        <f t="shared" si="3"/>
        <v>-199032.21775505759</v>
      </c>
      <c r="K67" s="21">
        <f t="shared" si="4"/>
        <v>-46927.63750718801</v>
      </c>
      <c r="L67" s="21">
        <f t="shared" si="8"/>
        <v>-17184.768664604057</v>
      </c>
      <c r="O67" s="2">
        <f t="shared" si="5"/>
        <v>-72885.037487767549</v>
      </c>
    </row>
    <row r="68" spans="2:15" x14ac:dyDescent="0.25">
      <c r="B68" s="23">
        <f t="shared" si="6"/>
        <v>2059</v>
      </c>
      <c r="C68" s="2">
        <v>-202017.70102138343</v>
      </c>
      <c r="E68" s="23">
        <f t="shared" si="1"/>
        <v>2059</v>
      </c>
      <c r="F68" s="2"/>
      <c r="G68" s="2">
        <f t="shared" si="7"/>
        <v>-73978.313050084049</v>
      </c>
      <c r="H68" s="20"/>
      <c r="I68" s="21" t="str">
        <f t="shared" si="2"/>
        <v/>
      </c>
      <c r="J68" s="17">
        <f t="shared" si="3"/>
        <v>-202017.70102138343</v>
      </c>
      <c r="K68" s="21">
        <f t="shared" si="4"/>
        <v>-46020.823255841373</v>
      </c>
      <c r="L68" s="21">
        <f t="shared" si="8"/>
        <v>-16852.695840167256</v>
      </c>
      <c r="O68" s="2">
        <f t="shared" si="5"/>
        <v>-73978.313050084049</v>
      </c>
    </row>
    <row r="69" spans="2:15" x14ac:dyDescent="0.25">
      <c r="B69" s="23">
        <f t="shared" si="6"/>
        <v>2060</v>
      </c>
      <c r="C69" s="2">
        <v>-205047.96653670416</v>
      </c>
      <c r="E69" s="23">
        <f t="shared" si="1"/>
        <v>2060</v>
      </c>
      <c r="F69" s="2"/>
      <c r="G69" s="2">
        <f t="shared" si="7"/>
        <v>-75087.9877458353</v>
      </c>
      <c r="H69" s="20"/>
      <c r="I69" s="21" t="str">
        <f t="shared" si="2"/>
        <v/>
      </c>
      <c r="J69" s="17">
        <f t="shared" si="3"/>
        <v>-205047.96653670416</v>
      </c>
      <c r="K69" s="21">
        <f t="shared" si="4"/>
        <v>-45131.5319851971</v>
      </c>
      <c r="L69" s="21">
        <f t="shared" si="8"/>
        <v>-16527.039881903158</v>
      </c>
      <c r="O69" s="2">
        <f t="shared" si="5"/>
        <v>-75087.9877458353</v>
      </c>
    </row>
    <row r="70" spans="2:15" x14ac:dyDescent="0.25">
      <c r="B70" s="23">
        <f t="shared" si="6"/>
        <v>2061</v>
      </c>
      <c r="C70" s="2">
        <v>-208123.6860347547</v>
      </c>
      <c r="E70" s="23">
        <f t="shared" si="1"/>
        <v>2061</v>
      </c>
      <c r="F70" s="2"/>
      <c r="G70" s="2">
        <f t="shared" si="7"/>
        <v>-76214.307562022819</v>
      </c>
      <c r="H70" s="20"/>
      <c r="I70" s="21" t="str">
        <f t="shared" si="2"/>
        <v/>
      </c>
      <c r="J70" s="17">
        <f t="shared" si="3"/>
        <v>-208123.6860347547</v>
      </c>
      <c r="K70" s="21">
        <f t="shared" si="4"/>
        <v>-44259.425086932417</v>
      </c>
      <c r="L70" s="21">
        <f t="shared" si="8"/>
        <v>-16207.67679239778</v>
      </c>
      <c r="O70" s="2">
        <f t="shared" si="5"/>
        <v>-76214.307562022819</v>
      </c>
    </row>
    <row r="71" spans="2:15" x14ac:dyDescent="0.25">
      <c r="B71" s="23">
        <f t="shared" si="6"/>
        <v>2062</v>
      </c>
      <c r="C71" s="2">
        <v>-211245.54132527602</v>
      </c>
      <c r="E71" s="23">
        <f t="shared" si="1"/>
        <v>2062</v>
      </c>
      <c r="F71" s="2"/>
      <c r="G71" s="2">
        <f t="shared" si="7"/>
        <v>-77357.522175453152</v>
      </c>
      <c r="H71" s="20"/>
      <c r="I71" s="21" t="str">
        <f t="shared" si="2"/>
        <v/>
      </c>
      <c r="J71" s="17">
        <f t="shared" si="3"/>
        <v>-211245.54132527602</v>
      </c>
      <c r="K71" s="21">
        <f t="shared" si="4"/>
        <v>-43404.170495880579</v>
      </c>
      <c r="L71" s="21">
        <f t="shared" si="8"/>
        <v>-15894.484970322457</v>
      </c>
      <c r="O71" s="2">
        <f t="shared" si="5"/>
        <v>-77357.522175453152</v>
      </c>
    </row>
    <row r="72" spans="2:15" x14ac:dyDescent="0.25">
      <c r="B72" s="23">
        <f t="shared" si="6"/>
        <v>2063</v>
      </c>
      <c r="C72" s="2">
        <v>-214414.22444515515</v>
      </c>
      <c r="E72" s="23">
        <f t="shared" si="1"/>
        <v>2063</v>
      </c>
      <c r="F72" s="2"/>
      <c r="G72" s="2">
        <f t="shared" si="7"/>
        <v>-78517.885008084937</v>
      </c>
      <c r="H72" s="20"/>
      <c r="I72" s="21" t="str">
        <f t="shared" si="2"/>
        <v/>
      </c>
      <c r="J72" s="17">
        <f t="shared" si="3"/>
        <v>-214414.22444515515</v>
      </c>
      <c r="K72" s="21">
        <f t="shared" si="4"/>
        <v>-42565.442563593038</v>
      </c>
      <c r="L72" s="21">
        <f t="shared" si="8"/>
        <v>-15587.345164132654</v>
      </c>
      <c r="O72" s="2">
        <f t="shared" si="5"/>
        <v>-78517.885008084937</v>
      </c>
    </row>
    <row r="73" spans="2:15" x14ac:dyDescent="0.25">
      <c r="B73" s="23">
        <f t="shared" si="6"/>
        <v>2064</v>
      </c>
      <c r="C73" s="2">
        <v>-217630.43781183247</v>
      </c>
      <c r="E73" s="23">
        <f t="shared" si="1"/>
        <v>2064</v>
      </c>
      <c r="F73" s="2"/>
      <c r="G73" s="2">
        <f t="shared" si="7"/>
        <v>-79695.653283206208</v>
      </c>
      <c r="H73" s="20"/>
      <c r="I73" s="21" t="str">
        <f t="shared" si="2"/>
        <v/>
      </c>
      <c r="J73" s="17">
        <f t="shared" si="3"/>
        <v>-217630.43781183247</v>
      </c>
      <c r="K73" s="21">
        <f t="shared" si="4"/>
        <v>-41742.921934344871</v>
      </c>
      <c r="L73" s="21">
        <f t="shared" si="8"/>
        <v>-15286.140426661492</v>
      </c>
      <c r="O73" s="2">
        <f t="shared" si="5"/>
        <v>-79695.653283206208</v>
      </c>
    </row>
    <row r="74" spans="2:15" x14ac:dyDescent="0.25">
      <c r="B74" s="23">
        <f t="shared" si="6"/>
        <v>2065</v>
      </c>
      <c r="C74" s="2">
        <v>-220894.89437900993</v>
      </c>
      <c r="E74" s="23">
        <f t="shared" si="1"/>
        <v>2065</v>
      </c>
      <c r="F74" s="2"/>
      <c r="G74" s="2">
        <f t="shared" si="7"/>
        <v>-80891.088082454298</v>
      </c>
      <c r="H74" s="20"/>
      <c r="I74" s="21" t="str">
        <f t="shared" si="2"/>
        <v/>
      </c>
      <c r="J74" s="17">
        <f t="shared" si="3"/>
        <v>-220894.89437900993</v>
      </c>
      <c r="K74" s="21">
        <f t="shared" si="4"/>
        <v>-40936.29542353627</v>
      </c>
      <c r="L74" s="21">
        <f t="shared" si="8"/>
        <v>-14990.75607059074</v>
      </c>
      <c r="O74" s="2">
        <f t="shared" si="5"/>
        <v>-80891.088082454298</v>
      </c>
    </row>
    <row r="75" spans="2:15" x14ac:dyDescent="0.25">
      <c r="B75" s="23">
        <f t="shared" si="6"/>
        <v>2066</v>
      </c>
      <c r="C75" s="2">
        <v>-224208.31779469506</v>
      </c>
      <c r="E75" s="23">
        <f t="shared" si="1"/>
        <v>2066</v>
      </c>
      <c r="F75" s="2"/>
      <c r="G75" s="2">
        <f t="shared" si="7"/>
        <v>-82104.45440369111</v>
      </c>
      <c r="H75" s="20"/>
      <c r="I75" s="21" t="str">
        <f t="shared" si="2"/>
        <v/>
      </c>
      <c r="J75" s="17">
        <f t="shared" si="3"/>
        <v>-224208.31779469506</v>
      </c>
      <c r="K75" s="21">
        <f t="shared" si="4"/>
        <v>-40145.255898443786</v>
      </c>
      <c r="L75" s="21">
        <f t="shared" si="8"/>
        <v>-14701.079624782224</v>
      </c>
      <c r="O75" s="2">
        <f t="shared" si="5"/>
        <v>-82104.45440369111</v>
      </c>
    </row>
    <row r="76" spans="2:15" x14ac:dyDescent="0.25">
      <c r="B76" s="23">
        <f t="shared" si="6"/>
        <v>2067</v>
      </c>
      <c r="C76" s="2">
        <v>-227571.44256161546</v>
      </c>
      <c r="E76" s="23">
        <f t="shared" si="1"/>
        <v>2067</v>
      </c>
      <c r="F76" s="2"/>
      <c r="G76" s="2">
        <f t="shared" si="7"/>
        <v>-83336.021219746472</v>
      </c>
      <c r="H76" s="20"/>
      <c r="I76" s="21" t="str">
        <f t="shared" si="2"/>
        <v/>
      </c>
      <c r="J76" s="17">
        <f t="shared" si="3"/>
        <v>-227571.44256161546</v>
      </c>
      <c r="K76" s="21">
        <f t="shared" si="4"/>
        <v>-39369.502161275792</v>
      </c>
      <c r="L76" s="21">
        <f t="shared" si="8"/>
        <v>-14417.0007914531</v>
      </c>
      <c r="O76" s="2">
        <f t="shared" si="5"/>
        <v>-83336.021219746472</v>
      </c>
    </row>
    <row r="77" spans="2:15" x14ac:dyDescent="0.25">
      <c r="B77" s="23">
        <f t="shared" si="6"/>
        <v>2068</v>
      </c>
      <c r="C77" s="2">
        <v>-230985.01420003967</v>
      </c>
      <c r="E77" s="23">
        <f t="shared" si="1"/>
        <v>2068</v>
      </c>
      <c r="F77" s="2"/>
      <c r="G77" s="2">
        <f t="shared" si="7"/>
        <v>-84586.061538042661</v>
      </c>
      <c r="H77" s="20"/>
      <c r="I77" s="21" t="str">
        <f t="shared" si="2"/>
        <v/>
      </c>
      <c r="J77" s="17">
        <f t="shared" si="3"/>
        <v>-230985.01420003967</v>
      </c>
      <c r="K77" s="21">
        <f t="shared" si="4"/>
        <v>-38608.738834487849</v>
      </c>
      <c r="L77" s="21">
        <f t="shared" si="8"/>
        <v>-14138.411404178643</v>
      </c>
      <c r="O77" s="2">
        <f t="shared" si="5"/>
        <v>-84586.061538042661</v>
      </c>
    </row>
    <row r="78" spans="2:15" x14ac:dyDescent="0.25">
      <c r="B78" s="23">
        <f t="shared" si="6"/>
        <v>2069</v>
      </c>
      <c r="C78" s="2">
        <v>-234449.78941304024</v>
      </c>
      <c r="E78" s="23">
        <f t="shared" si="1"/>
        <v>2069</v>
      </c>
      <c r="F78" s="2"/>
      <c r="G78" s="2">
        <f t="shared" si="7"/>
        <v>-85854.852461113289</v>
      </c>
      <c r="H78" s="20"/>
      <c r="I78" s="21" t="str">
        <f t="shared" si="2"/>
        <v/>
      </c>
      <c r="J78" s="17">
        <f t="shared" si="3"/>
        <v>-234449.78941304024</v>
      </c>
      <c r="K78" s="21">
        <f t="shared" si="4"/>
        <v>-37862.676248314172</v>
      </c>
      <c r="L78" s="21">
        <f t="shared" si="8"/>
        <v>-13865.205386706593</v>
      </c>
      <c r="O78" s="2">
        <f t="shared" si="5"/>
        <v>-85854.852461113289</v>
      </c>
    </row>
    <row r="79" spans="2:15" x14ac:dyDescent="0.25">
      <c r="B79" s="23">
        <f t="shared" si="6"/>
        <v>2070</v>
      </c>
      <c r="C79" s="2">
        <v>-237966.53625423583</v>
      </c>
      <c r="E79" s="23">
        <f t="shared" si="1"/>
        <v>2070</v>
      </c>
      <c r="F79" s="2"/>
      <c r="G79" s="2">
        <f t="shared" si="7"/>
        <v>-87142.675248029977</v>
      </c>
      <c r="H79" s="20"/>
      <c r="I79" s="21" t="str">
        <f t="shared" si="2"/>
        <v/>
      </c>
      <c r="J79" s="17">
        <f t="shared" si="3"/>
        <v>-237966.53625423583</v>
      </c>
      <c r="K79" s="21">
        <f t="shared" si="4"/>
        <v>-37131.030330472349</v>
      </c>
      <c r="L79" s="21">
        <f t="shared" si="8"/>
        <v>-13597.278712567333</v>
      </c>
      <c r="O79" s="2">
        <f t="shared" si="5"/>
        <v>-87142.675248029977</v>
      </c>
    </row>
    <row r="80" spans="2:15" x14ac:dyDescent="0.25">
      <c r="B80" s="23">
        <f t="shared" si="6"/>
        <v>2071</v>
      </c>
      <c r="C80" s="2">
        <v>-241536.03429804934</v>
      </c>
      <c r="E80" s="23">
        <f t="shared" si="1"/>
        <v>2071</v>
      </c>
      <c r="F80" s="2"/>
      <c r="G80" s="2">
        <f t="shared" si="7"/>
        <v>-88449.815376750412</v>
      </c>
      <c r="H80" s="20"/>
      <c r="I80" s="21" t="str">
        <f t="shared" si="2"/>
        <v/>
      </c>
      <c r="J80" s="17">
        <f t="shared" si="3"/>
        <v>-241536.03429804934</v>
      </c>
      <c r="K80" s="21">
        <f t="shared" si="4"/>
        <v>-36413.522497999453</v>
      </c>
      <c r="L80" s="21">
        <f t="shared" si="8"/>
        <v>-13334.529365464579</v>
      </c>
      <c r="O80" s="2">
        <f t="shared" si="5"/>
        <v>-88449.815376750412</v>
      </c>
    </row>
    <row r="81" spans="2:15" x14ac:dyDescent="0.25">
      <c r="B81" s="23">
        <f t="shared" si="6"/>
        <v>2072</v>
      </c>
      <c r="C81" s="2">
        <v>-245159.07481252006</v>
      </c>
      <c r="E81" s="23">
        <f t="shared" si="1"/>
        <v>2072</v>
      </c>
      <c r="F81" s="2"/>
      <c r="G81" s="2">
        <f t="shared" si="7"/>
        <v>-89776.562607401662</v>
      </c>
      <c r="H81" s="20"/>
      <c r="I81" s="21" t="str">
        <f t="shared" si="2"/>
        <v/>
      </c>
      <c r="J81" s="17">
        <f t="shared" si="3"/>
        <v>-245159.07481252006</v>
      </c>
      <c r="K81" s="21">
        <f t="shared" si="4"/>
        <v>-35709.879551178215</v>
      </c>
      <c r="L81" s="21">
        <f t="shared" si="8"/>
        <v>-13076.857300431451</v>
      </c>
      <c r="O81" s="2">
        <f t="shared" si="5"/>
        <v>-89776.562607401662</v>
      </c>
    </row>
    <row r="82" spans="2:15" x14ac:dyDescent="0.25">
      <c r="B82" s="23">
        <f t="shared" si="6"/>
        <v>2073</v>
      </c>
      <c r="C82" s="2">
        <v>-248836.46093470784</v>
      </c>
      <c r="E82" s="23">
        <f t="shared" si="1"/>
        <v>2073</v>
      </c>
      <c r="F82" s="2"/>
      <c r="G82" s="2">
        <f t="shared" si="7"/>
        <v>-91123.211046512675</v>
      </c>
      <c r="H82" s="20"/>
      <c r="I82" s="21" t="str">
        <f t="shared" si="2"/>
        <v/>
      </c>
      <c r="J82" s="17">
        <f t="shared" si="3"/>
        <v>-248836.46093470784</v>
      </c>
      <c r="K82" s="21">
        <f t="shared" si="4"/>
        <v>-35019.833569512935</v>
      </c>
      <c r="L82" s="21">
        <f t="shared" si="8"/>
        <v>-12824.164405737123</v>
      </c>
      <c r="O82" s="2">
        <f t="shared" si="5"/>
        <v>-91123.211046512675</v>
      </c>
    </row>
    <row r="83" spans="2:15" x14ac:dyDescent="0.25">
      <c r="B83" s="23">
        <f t="shared" si="6"/>
        <v>2074</v>
      </c>
      <c r="C83" s="2">
        <v>-252569.00784872842</v>
      </c>
      <c r="E83" s="23">
        <f t="shared" si="1"/>
        <v>2074</v>
      </c>
      <c r="F83" s="2"/>
      <c r="G83" s="2">
        <f t="shared" si="7"/>
        <v>-92490.059212210355</v>
      </c>
      <c r="H83" s="20"/>
      <c r="I83" s="21" t="str">
        <f t="shared" si="2"/>
        <v/>
      </c>
      <c r="J83" s="17">
        <f t="shared" si="3"/>
        <v>-252569.00784872842</v>
      </c>
      <c r="K83" s="21">
        <f t="shared" si="4"/>
        <v>-34343.121809715572</v>
      </c>
      <c r="L83" s="21">
        <f t="shared" si="8"/>
        <v>-12576.354465529641</v>
      </c>
      <c r="O83" s="2">
        <f t="shared" si="5"/>
        <v>-92490.059212210355</v>
      </c>
    </row>
    <row r="84" spans="2:15" x14ac:dyDescent="0.25">
      <c r="B84" s="23">
        <f t="shared" si="6"/>
        <v>2075</v>
      </c>
      <c r="C84" s="2">
        <v>-256357.54296645932</v>
      </c>
      <c r="E84" s="23">
        <f t="shared" si="1"/>
        <v>2075</v>
      </c>
      <c r="F84" s="2"/>
      <c r="G84" s="2">
        <f t="shared" si="7"/>
        <v>-93877.410100393507</v>
      </c>
      <c r="H84" s="20"/>
      <c r="I84" s="21" t="str">
        <f t="shared" si="2"/>
        <v/>
      </c>
      <c r="J84" s="17">
        <f t="shared" si="3"/>
        <v>-256357.54296645932</v>
      </c>
      <c r="K84" s="21">
        <f t="shared" si="4"/>
        <v>-33679.486605663093</v>
      </c>
      <c r="L84" s="21">
        <f t="shared" si="8"/>
        <v>-12333.333123200564</v>
      </c>
      <c r="O84" s="2">
        <f t="shared" si="5"/>
        <v>-93877.410100393507</v>
      </c>
    </row>
    <row r="85" spans="2:15" x14ac:dyDescent="0.25">
      <c r="B85" s="23">
        <f t="shared" si="6"/>
        <v>2076</v>
      </c>
      <c r="C85" s="2">
        <v>-260202.90611095619</v>
      </c>
      <c r="E85" s="23">
        <f t="shared" si="1"/>
        <v>2076</v>
      </c>
      <c r="F85" s="2"/>
      <c r="G85" s="2">
        <f t="shared" si="7"/>
        <v>-95285.571251899397</v>
      </c>
      <c r="H85" s="20"/>
      <c r="I85" s="21" t="str">
        <f t="shared" si="2"/>
        <v/>
      </c>
      <c r="J85" s="17">
        <f t="shared" si="3"/>
        <v>-260202.90611095619</v>
      </c>
      <c r="K85" s="21">
        <f t="shared" si="4"/>
        <v>-33028.67527028796</v>
      </c>
      <c r="L85" s="21">
        <f t="shared" si="8"/>
        <v>-12095.007845457556</v>
      </c>
      <c r="O85" s="2">
        <f t="shared" si="5"/>
        <v>-95285.571251899397</v>
      </c>
    </row>
    <row r="86" spans="2:15" x14ac:dyDescent="0.25">
      <c r="B86" s="23">
        <f t="shared" si="6"/>
        <v>2077</v>
      </c>
      <c r="C86" s="2">
        <v>-264105.94970262051</v>
      </c>
      <c r="E86" s="23">
        <f t="shared" si="1"/>
        <v>2077</v>
      </c>
      <c r="F86" s="2"/>
      <c r="G86" s="2">
        <f t="shared" si="7"/>
        <v>-96714.85482067788</v>
      </c>
      <c r="H86" s="20"/>
      <c r="I86" s="21" t="str">
        <f t="shared" si="2"/>
        <v/>
      </c>
      <c r="J86" s="17">
        <f t="shared" si="3"/>
        <v>-264105.94970262051</v>
      </c>
      <c r="K86" s="21">
        <f t="shared" si="4"/>
        <v>-32390.439999364531</v>
      </c>
      <c r="L86" s="21">
        <f t="shared" si="8"/>
        <v>-11861.28788709123</v>
      </c>
      <c r="O86" s="2">
        <f t="shared" si="5"/>
        <v>-96714.85482067788</v>
      </c>
    </row>
    <row r="87" spans="2:15" x14ac:dyDescent="0.25">
      <c r="B87" s="23">
        <f t="shared" si="6"/>
        <v>2078</v>
      </c>
      <c r="C87" s="2">
        <v>-268067.53894815978</v>
      </c>
      <c r="E87" s="23">
        <f t="shared" si="1"/>
        <v>2078</v>
      </c>
      <c r="F87" s="2"/>
      <c r="G87" s="2">
        <f t="shared" si="7"/>
        <v>-98165.577642988035</v>
      </c>
      <c r="H87" s="20"/>
      <c r="I87" s="21" t="str">
        <f t="shared" si="2"/>
        <v/>
      </c>
      <c r="J87" s="17">
        <f t="shared" si="3"/>
        <v>-268067.53894815978</v>
      </c>
      <c r="K87" s="21">
        <f t="shared" si="4"/>
        <v>-31764.537777154583</v>
      </c>
      <c r="L87" s="21">
        <f t="shared" si="8"/>
        <v>-11632.084256422799</v>
      </c>
      <c r="O87" s="2">
        <f t="shared" si="5"/>
        <v>-98165.577642988035</v>
      </c>
    </row>
    <row r="88" spans="2:15" x14ac:dyDescent="0.25">
      <c r="B88" s="23">
        <f t="shared" si="6"/>
        <v>2079</v>
      </c>
      <c r="C88" s="2">
        <v>-272088.55203238217</v>
      </c>
      <c r="E88" s="23">
        <f t="shared" si="1"/>
        <v>2079</v>
      </c>
      <c r="F88" s="2"/>
      <c r="G88" s="2">
        <f t="shared" si="7"/>
        <v>-99638.061307632845</v>
      </c>
      <c r="H88" s="20"/>
      <c r="I88" s="21" t="str">
        <f t="shared" si="2"/>
        <v/>
      </c>
      <c r="J88" s="17">
        <f t="shared" si="3"/>
        <v>-272088.55203238217</v>
      </c>
      <c r="K88" s="21">
        <f t="shared" si="4"/>
        <v>-31150.730283876233</v>
      </c>
      <c r="L88" s="21">
        <f t="shared" si="8"/>
        <v>-11407.309681419458</v>
      </c>
      <c r="O88" s="2">
        <f t="shared" si="5"/>
        <v>-99638.061307632845</v>
      </c>
    </row>
    <row r="89" spans="2:15" x14ac:dyDescent="0.25">
      <c r="B89" s="23">
        <f t="shared" si="6"/>
        <v>2080</v>
      </c>
      <c r="C89" s="2">
        <v>-276169.88031286787</v>
      </c>
      <c r="E89" s="23">
        <f t="shared" si="1"/>
        <v>2080</v>
      </c>
      <c r="F89" s="2"/>
      <c r="G89" s="2"/>
      <c r="H89" s="20"/>
      <c r="I89" s="21" t="str">
        <f t="shared" si="2"/>
        <v/>
      </c>
      <c r="J89" s="17">
        <f t="shared" si="3"/>
        <v>-276169.88031286787</v>
      </c>
      <c r="K89" s="21">
        <f t="shared" si="4"/>
        <v>-30548.783804960753</v>
      </c>
      <c r="L89" s="21" t="str">
        <f t="shared" ref="L89:L120" si="9" xml:space="preserve"> IF($E89&gt;=$F$18,IF($E89&lt;=$F$19,IF(SUM($F89:$G89)/((1+$C$10)^($E89-$F$18))&lt;0,SUM($F89:$G89)/((1+$C$10)^($E89-$F$18)),""),""),"")</f>
        <v/>
      </c>
      <c r="O89" s="2"/>
    </row>
    <row r="90" spans="2:15" x14ac:dyDescent="0.25">
      <c r="B90" s="23">
        <f t="shared" si="6"/>
        <v>2081</v>
      </c>
      <c r="C90" s="2">
        <v>-280312.42851756088</v>
      </c>
      <c r="E90" s="23">
        <f t="shared" ref="E90:E103" si="10">E89+1</f>
        <v>2081</v>
      </c>
      <c r="F90" s="2"/>
      <c r="G90" s="2"/>
      <c r="H90" s="20"/>
      <c r="I90" s="21" t="str">
        <f t="shared" ref="I90:I144" si="11" xml:space="preserve"> IF($B90=$C$18,$C$21,"")</f>
        <v/>
      </c>
      <c r="J90" s="17">
        <f t="shared" ref="J90:J144" si="12" xml:space="preserve"> IF($B90&gt;=$C$18,IF($B90&lt;=$C$19,$C90,""),"")</f>
        <v>-280312.42851756088</v>
      </c>
      <c r="K90" s="21">
        <f t="shared" ref="K90:K144" si="13" xml:space="preserve"> IF(SUM($I90:$J90)/((1+$C$10)^($B90-$C$18))&lt;0,SUM($I90:$J90)/((1+$C$10)^($B90-$C$18)),"")</f>
        <v>-29958.469142062964</v>
      </c>
      <c r="L90" s="21" t="str">
        <f t="shared" si="9"/>
        <v/>
      </c>
      <c r="O90" s="2"/>
    </row>
    <row r="91" spans="2:15" x14ac:dyDescent="0.25">
      <c r="B91" s="23">
        <f>B90+1</f>
        <v>2082</v>
      </c>
      <c r="C91" s="2">
        <v>-284517.11494532425</v>
      </c>
      <c r="E91" s="23">
        <f t="shared" si="10"/>
        <v>2082</v>
      </c>
      <c r="F91" s="2"/>
      <c r="G91" s="2"/>
      <c r="H91" s="20"/>
      <c r="I91" s="21" t="str">
        <f t="shared" si="11"/>
        <v/>
      </c>
      <c r="J91" s="17">
        <f t="shared" si="12"/>
        <v>-284517.11494532425</v>
      </c>
      <c r="K91" s="21">
        <f t="shared" si="13"/>
        <v>-29379.561525791214</v>
      </c>
      <c r="L91" s="21" t="str">
        <f t="shared" si="9"/>
        <v/>
      </c>
      <c r="O91" s="2"/>
    </row>
    <row r="92" spans="2:15" x14ac:dyDescent="0.25">
      <c r="B92" s="23">
        <f>B91+1</f>
        <v>2083</v>
      </c>
      <c r="C92" s="2">
        <v>-288784.87166950409</v>
      </c>
      <c r="E92" s="23">
        <f t="shared" si="10"/>
        <v>2083</v>
      </c>
      <c r="F92" s="2"/>
      <c r="G92" s="2"/>
      <c r="H92" s="20"/>
      <c r="I92" s="21" t="str">
        <f t="shared" si="11"/>
        <v/>
      </c>
      <c r="J92" s="17">
        <f t="shared" si="12"/>
        <v>-288784.87166950409</v>
      </c>
      <c r="K92" s="21">
        <f t="shared" si="13"/>
        <v>-28811.840530123751</v>
      </c>
      <c r="L92" s="21" t="str">
        <f t="shared" si="9"/>
        <v/>
      </c>
      <c r="O92" s="2"/>
    </row>
    <row r="93" spans="2:15" x14ac:dyDescent="0.25">
      <c r="B93" s="23">
        <f>B92+1</f>
        <v>2084</v>
      </c>
      <c r="C93" s="2">
        <v>-293116.64474454662</v>
      </c>
      <c r="E93" s="23">
        <f t="shared" si="10"/>
        <v>2084</v>
      </c>
      <c r="F93" s="2"/>
      <c r="G93" s="2"/>
      <c r="H93" s="20"/>
      <c r="I93" s="21" t="str">
        <f t="shared" si="11"/>
        <v/>
      </c>
      <c r="J93" s="17">
        <f t="shared" si="12"/>
        <v>-293116.64474454662</v>
      </c>
      <c r="K93" s="21">
        <f t="shared" si="13"/>
        <v>-28255.089988478841</v>
      </c>
      <c r="L93" s="21" t="str">
        <f t="shared" si="9"/>
        <v/>
      </c>
      <c r="O93" s="2"/>
    </row>
    <row r="94" spans="2:15" x14ac:dyDescent="0.25">
      <c r="B94" s="23">
        <f t="shared" ref="B94:B103" si="14">B93+1</f>
        <v>2085</v>
      </c>
      <c r="C94" s="2">
        <v>-297513.39441571478</v>
      </c>
      <c r="E94" s="23">
        <f t="shared" si="10"/>
        <v>2085</v>
      </c>
      <c r="F94" s="2"/>
      <c r="G94" s="2"/>
      <c r="H94" s="20"/>
      <c r="I94" s="21" t="str">
        <f t="shared" si="11"/>
        <v/>
      </c>
      <c r="J94" s="17">
        <f t="shared" si="12"/>
        <v>-297513.39441571478</v>
      </c>
      <c r="K94" s="21">
        <f t="shared" si="13"/>
        <v>-27709.097911406792</v>
      </c>
      <c r="L94" s="21" t="str">
        <f t="shared" si="9"/>
        <v/>
      </c>
      <c r="O94" s="2"/>
    </row>
    <row r="95" spans="2:15" x14ac:dyDescent="0.25">
      <c r="B95" s="23">
        <f t="shared" si="14"/>
        <v>2086</v>
      </c>
      <c r="C95" s="2">
        <v>-301976.09533195046</v>
      </c>
      <c r="E95" s="23">
        <f t="shared" si="10"/>
        <v>2086</v>
      </c>
      <c r="F95" s="2"/>
      <c r="G95" s="2"/>
      <c r="H95" s="20"/>
      <c r="I95" s="21" t="str">
        <f t="shared" si="11"/>
        <v/>
      </c>
      <c r="J95" s="17">
        <f t="shared" si="12"/>
        <v>-301976.09533195046</v>
      </c>
      <c r="K95" s="21">
        <f t="shared" si="13"/>
        <v>-27173.656405872352</v>
      </c>
      <c r="L95" s="21" t="str">
        <f t="shared" si="9"/>
        <v/>
      </c>
      <c r="O95" s="2"/>
    </row>
    <row r="96" spans="2:15" x14ac:dyDescent="0.25">
      <c r="B96" s="23">
        <f t="shared" si="14"/>
        <v>2087</v>
      </c>
      <c r="C96" s="2">
        <v>-306505.7367619297</v>
      </c>
      <c r="E96" s="23">
        <f t="shared" si="10"/>
        <v>2087</v>
      </c>
      <c r="F96" s="2"/>
      <c r="G96" s="2"/>
      <c r="H96" s="20"/>
      <c r="I96" s="21" t="str">
        <f t="shared" si="11"/>
        <v/>
      </c>
      <c r="J96" s="17">
        <f t="shared" si="12"/>
        <v>-306505.7367619297</v>
      </c>
      <c r="K96" s="21">
        <f t="shared" si="13"/>
        <v>-26648.561596097043</v>
      </c>
      <c r="L96" s="21" t="str">
        <f t="shared" si="9"/>
        <v/>
      </c>
      <c r="O96" s="2"/>
    </row>
    <row r="97" spans="2:15" x14ac:dyDescent="0.25">
      <c r="B97" s="23">
        <f t="shared" si="14"/>
        <v>2088</v>
      </c>
      <c r="C97" s="2">
        <v>-311103.32281335862</v>
      </c>
      <c r="E97" s="23">
        <f t="shared" si="10"/>
        <v>2088</v>
      </c>
      <c r="F97" s="2"/>
      <c r="G97" s="2"/>
      <c r="H97" s="20"/>
      <c r="I97" s="21" t="str">
        <f t="shared" si="11"/>
        <v/>
      </c>
      <c r="J97" s="17">
        <f t="shared" si="12"/>
        <v>-311103.32281335862</v>
      </c>
      <c r="K97" s="21">
        <f t="shared" si="13"/>
        <v>-26133.613545930919</v>
      </c>
      <c r="L97" s="21" t="str">
        <f t="shared" si="9"/>
        <v/>
      </c>
      <c r="O97" s="2"/>
    </row>
    <row r="98" spans="2:15" x14ac:dyDescent="0.25">
      <c r="B98" s="23">
        <f t="shared" si="14"/>
        <v>2089</v>
      </c>
      <c r="C98" s="2">
        <v>-315769.87265555898</v>
      </c>
      <c r="E98" s="23">
        <f t="shared" si="10"/>
        <v>2089</v>
      </c>
      <c r="F98" s="2"/>
      <c r="G98" s="2"/>
      <c r="H98" s="20"/>
      <c r="I98" s="21" t="str">
        <f t="shared" si="11"/>
        <v/>
      </c>
      <c r="J98" s="17">
        <f t="shared" si="12"/>
        <v>-315769.87265555898</v>
      </c>
      <c r="K98" s="21">
        <f t="shared" si="13"/>
        <v>-25628.616182724527</v>
      </c>
      <c r="L98" s="21" t="str">
        <f t="shared" si="9"/>
        <v/>
      </c>
      <c r="O98" s="2"/>
    </row>
    <row r="99" spans="2:15" x14ac:dyDescent="0.25">
      <c r="B99" s="23">
        <f t="shared" si="14"/>
        <v>2090</v>
      </c>
      <c r="C99" s="2">
        <v>-320506.42074539233</v>
      </c>
      <c r="E99" s="23">
        <f t="shared" si="10"/>
        <v>2090</v>
      </c>
      <c r="F99" s="2"/>
      <c r="G99" s="2"/>
      <c r="H99" s="20"/>
      <c r="I99" s="21" t="str">
        <f t="shared" si="11"/>
        <v/>
      </c>
      <c r="J99" s="17">
        <f t="shared" si="12"/>
        <v>-320506.42074539233</v>
      </c>
      <c r="K99" s="21">
        <f t="shared" si="13"/>
        <v>-25133.377222671879</v>
      </c>
      <c r="L99" s="21" t="str">
        <f t="shared" si="9"/>
        <v/>
      </c>
      <c r="O99" s="2"/>
    </row>
    <row r="100" spans="2:15" x14ac:dyDescent="0.25">
      <c r="B100" s="23">
        <f t="shared" si="14"/>
        <v>2091</v>
      </c>
      <c r="C100" s="2"/>
      <c r="E100" s="23">
        <f t="shared" si="10"/>
        <v>2091</v>
      </c>
      <c r="F100" s="2"/>
      <c r="G100" s="2"/>
      <c r="H100" s="20"/>
      <c r="I100" s="21" t="str">
        <f t="shared" si="11"/>
        <v/>
      </c>
      <c r="J100" s="17" t="str">
        <f t="shared" si="12"/>
        <v/>
      </c>
      <c r="K100" s="21" t="str">
        <f t="shared" si="13"/>
        <v/>
      </c>
      <c r="L100" s="21" t="str">
        <f t="shared" si="9"/>
        <v/>
      </c>
      <c r="O100" s="2"/>
    </row>
    <row r="101" spans="2:15" x14ac:dyDescent="0.25">
      <c r="B101" s="23">
        <f t="shared" si="14"/>
        <v>2092</v>
      </c>
      <c r="C101" s="2"/>
      <c r="E101" s="23">
        <f t="shared" si="10"/>
        <v>2092</v>
      </c>
      <c r="F101" s="2"/>
      <c r="G101" s="2"/>
      <c r="H101" s="20"/>
      <c r="I101" s="21" t="str">
        <f t="shared" si="11"/>
        <v/>
      </c>
      <c r="J101" s="17" t="str">
        <f t="shared" si="12"/>
        <v/>
      </c>
      <c r="K101" s="21" t="str">
        <f t="shared" si="13"/>
        <v/>
      </c>
      <c r="L101" s="21" t="str">
        <f t="shared" si="9"/>
        <v/>
      </c>
      <c r="O101" s="2"/>
    </row>
    <row r="102" spans="2:15" x14ac:dyDescent="0.25">
      <c r="B102" s="23">
        <f t="shared" si="14"/>
        <v>2093</v>
      </c>
      <c r="C102" s="2"/>
      <c r="E102" s="23">
        <f t="shared" si="10"/>
        <v>2093</v>
      </c>
      <c r="F102" s="2"/>
      <c r="G102" s="2"/>
      <c r="H102" s="20"/>
      <c r="I102" s="21" t="str">
        <f t="shared" si="11"/>
        <v/>
      </c>
      <c r="J102" s="17" t="str">
        <f t="shared" si="12"/>
        <v/>
      </c>
      <c r="K102" s="21" t="str">
        <f t="shared" si="13"/>
        <v/>
      </c>
      <c r="L102" s="21" t="str">
        <f t="shared" si="9"/>
        <v/>
      </c>
      <c r="O102" s="2"/>
    </row>
    <row r="103" spans="2:15" x14ac:dyDescent="0.25">
      <c r="B103" s="23">
        <f t="shared" si="14"/>
        <v>2094</v>
      </c>
      <c r="C103" s="2"/>
      <c r="E103" s="23">
        <f t="shared" si="10"/>
        <v>2094</v>
      </c>
      <c r="F103" s="2"/>
      <c r="G103" s="2"/>
      <c r="H103" s="20"/>
      <c r="I103" s="21" t="str">
        <f t="shared" si="11"/>
        <v/>
      </c>
      <c r="J103" s="17" t="str">
        <f t="shared" si="12"/>
        <v/>
      </c>
      <c r="K103" s="21" t="str">
        <f t="shared" si="13"/>
        <v/>
      </c>
      <c r="L103" s="21" t="str">
        <f t="shared" si="9"/>
        <v/>
      </c>
      <c r="O103" s="2"/>
    </row>
    <row r="104" spans="2:15" x14ac:dyDescent="0.25">
      <c r="B104" s="23">
        <f>B103+1</f>
        <v>2095</v>
      </c>
      <c r="C104" s="2"/>
      <c r="E104" s="23">
        <f>E103+1</f>
        <v>2095</v>
      </c>
      <c r="F104" s="2"/>
      <c r="G104" s="2"/>
      <c r="H104" s="20"/>
      <c r="I104" s="21" t="str">
        <f t="shared" si="11"/>
        <v/>
      </c>
      <c r="J104" s="17" t="str">
        <f t="shared" si="12"/>
        <v/>
      </c>
      <c r="K104" s="21" t="str">
        <f t="shared" si="13"/>
        <v/>
      </c>
      <c r="L104" s="21" t="str">
        <f t="shared" si="9"/>
        <v/>
      </c>
      <c r="O104" s="2"/>
    </row>
    <row r="105" spans="2:15" x14ac:dyDescent="0.25">
      <c r="B105" s="23">
        <f t="shared" ref="B105:B144" si="15">B104+1</f>
        <v>2096</v>
      </c>
      <c r="C105" s="2"/>
      <c r="E105" s="23">
        <f t="shared" ref="E105:E144" si="16">E104+1</f>
        <v>2096</v>
      </c>
      <c r="F105" s="2"/>
      <c r="G105" s="2"/>
      <c r="H105" s="20"/>
      <c r="I105" s="21" t="str">
        <f t="shared" si="11"/>
        <v/>
      </c>
      <c r="J105" s="17" t="str">
        <f t="shared" si="12"/>
        <v/>
      </c>
      <c r="K105" s="21" t="str">
        <f t="shared" si="13"/>
        <v/>
      </c>
      <c r="L105" s="21" t="str">
        <f t="shared" si="9"/>
        <v/>
      </c>
      <c r="O105" s="2"/>
    </row>
    <row r="106" spans="2:15" x14ac:dyDescent="0.25">
      <c r="B106" s="23">
        <f t="shared" si="15"/>
        <v>2097</v>
      </c>
      <c r="C106" s="2"/>
      <c r="E106" s="23">
        <f t="shared" si="16"/>
        <v>2097</v>
      </c>
      <c r="F106" s="2"/>
      <c r="G106" s="2"/>
      <c r="H106" s="20"/>
      <c r="I106" s="21" t="str">
        <f t="shared" si="11"/>
        <v/>
      </c>
      <c r="J106" s="17" t="str">
        <f t="shared" si="12"/>
        <v/>
      </c>
      <c r="K106" s="21" t="str">
        <f t="shared" si="13"/>
        <v/>
      </c>
      <c r="L106" s="21" t="str">
        <f t="shared" si="9"/>
        <v/>
      </c>
      <c r="O106" s="2"/>
    </row>
    <row r="107" spans="2:15" x14ac:dyDescent="0.25">
      <c r="B107" s="23">
        <f t="shared" si="15"/>
        <v>2098</v>
      </c>
      <c r="C107" s="2"/>
      <c r="E107" s="23">
        <f t="shared" si="16"/>
        <v>2098</v>
      </c>
      <c r="F107" s="2"/>
      <c r="G107" s="2"/>
      <c r="H107" s="20"/>
      <c r="I107" s="21" t="str">
        <f t="shared" si="11"/>
        <v/>
      </c>
      <c r="J107" s="17" t="str">
        <f t="shared" si="12"/>
        <v/>
      </c>
      <c r="K107" s="21" t="str">
        <f t="shared" si="13"/>
        <v/>
      </c>
      <c r="L107" s="21" t="str">
        <f t="shared" si="9"/>
        <v/>
      </c>
      <c r="O107" s="2"/>
    </row>
    <row r="108" spans="2:15" x14ac:dyDescent="0.25">
      <c r="B108" s="23">
        <f t="shared" si="15"/>
        <v>2099</v>
      </c>
      <c r="C108" s="2"/>
      <c r="E108" s="23">
        <f t="shared" si="16"/>
        <v>2099</v>
      </c>
      <c r="F108" s="2"/>
      <c r="G108" s="2"/>
      <c r="H108" s="20"/>
      <c r="I108" s="21" t="str">
        <f t="shared" si="11"/>
        <v/>
      </c>
      <c r="J108" s="17" t="str">
        <f t="shared" si="12"/>
        <v/>
      </c>
      <c r="K108" s="21" t="str">
        <f t="shared" si="13"/>
        <v/>
      </c>
      <c r="L108" s="21" t="str">
        <f t="shared" si="9"/>
        <v/>
      </c>
      <c r="O108" s="2"/>
    </row>
    <row r="109" spans="2:15" x14ac:dyDescent="0.25">
      <c r="B109" s="23">
        <f t="shared" si="15"/>
        <v>2100</v>
      </c>
      <c r="C109" s="2"/>
      <c r="E109" s="23">
        <f t="shared" si="16"/>
        <v>2100</v>
      </c>
      <c r="F109" s="2"/>
      <c r="G109" s="2"/>
      <c r="H109" s="20"/>
      <c r="I109" s="21" t="str">
        <f t="shared" si="11"/>
        <v/>
      </c>
      <c r="J109" s="17" t="str">
        <f t="shared" si="12"/>
        <v/>
      </c>
      <c r="K109" s="21" t="str">
        <f t="shared" si="13"/>
        <v/>
      </c>
      <c r="L109" s="21" t="str">
        <f t="shared" si="9"/>
        <v/>
      </c>
      <c r="O109" s="2"/>
    </row>
    <row r="110" spans="2:15" x14ac:dyDescent="0.25">
      <c r="B110" s="23">
        <f t="shared" si="15"/>
        <v>2101</v>
      </c>
      <c r="C110" s="2"/>
      <c r="E110" s="23">
        <f t="shared" si="16"/>
        <v>2101</v>
      </c>
      <c r="F110" s="2"/>
      <c r="G110" s="2"/>
      <c r="H110" s="20"/>
      <c r="I110" s="21" t="str">
        <f t="shared" si="11"/>
        <v/>
      </c>
      <c r="J110" s="17" t="str">
        <f t="shared" si="12"/>
        <v/>
      </c>
      <c r="K110" s="21" t="str">
        <f t="shared" si="13"/>
        <v/>
      </c>
      <c r="L110" s="21" t="str">
        <f t="shared" si="9"/>
        <v/>
      </c>
      <c r="O110" s="2"/>
    </row>
    <row r="111" spans="2:15" x14ac:dyDescent="0.25">
      <c r="B111" s="23">
        <f t="shared" si="15"/>
        <v>2102</v>
      </c>
      <c r="C111" s="2"/>
      <c r="E111" s="23">
        <f t="shared" si="16"/>
        <v>2102</v>
      </c>
      <c r="F111" s="2"/>
      <c r="G111" s="2"/>
      <c r="H111" s="20"/>
      <c r="I111" s="21" t="str">
        <f t="shared" si="11"/>
        <v/>
      </c>
      <c r="J111" s="17" t="str">
        <f t="shared" si="12"/>
        <v/>
      </c>
      <c r="K111" s="21" t="str">
        <f t="shared" si="13"/>
        <v/>
      </c>
      <c r="L111" s="21" t="str">
        <f t="shared" si="9"/>
        <v/>
      </c>
      <c r="O111" s="2"/>
    </row>
    <row r="112" spans="2:15" x14ac:dyDescent="0.25">
      <c r="B112" s="23">
        <f t="shared" si="15"/>
        <v>2103</v>
      </c>
      <c r="C112" s="2"/>
      <c r="E112" s="23">
        <f t="shared" si="16"/>
        <v>2103</v>
      </c>
      <c r="F112" s="2"/>
      <c r="G112" s="2"/>
      <c r="H112" s="20"/>
      <c r="I112" s="21" t="str">
        <f t="shared" si="11"/>
        <v/>
      </c>
      <c r="J112" s="17" t="str">
        <f t="shared" si="12"/>
        <v/>
      </c>
      <c r="K112" s="21" t="str">
        <f t="shared" si="13"/>
        <v/>
      </c>
      <c r="L112" s="21" t="str">
        <f t="shared" si="9"/>
        <v/>
      </c>
      <c r="O112" s="2"/>
    </row>
    <row r="113" spans="2:15" x14ac:dyDescent="0.25">
      <c r="B113" s="23">
        <f t="shared" si="15"/>
        <v>2104</v>
      </c>
      <c r="C113" s="2"/>
      <c r="E113" s="23">
        <f t="shared" si="16"/>
        <v>2104</v>
      </c>
      <c r="F113" s="2"/>
      <c r="G113" s="2"/>
      <c r="H113" s="20"/>
      <c r="I113" s="21" t="str">
        <f t="shared" si="11"/>
        <v/>
      </c>
      <c r="J113" s="17" t="str">
        <f t="shared" si="12"/>
        <v/>
      </c>
      <c r="K113" s="21" t="str">
        <f t="shared" si="13"/>
        <v/>
      </c>
      <c r="L113" s="21" t="str">
        <f t="shared" si="9"/>
        <v/>
      </c>
      <c r="O113" s="2"/>
    </row>
    <row r="114" spans="2:15" x14ac:dyDescent="0.25">
      <c r="B114" s="23">
        <f t="shared" si="15"/>
        <v>2105</v>
      </c>
      <c r="C114" s="2"/>
      <c r="E114" s="23">
        <f t="shared" si="16"/>
        <v>2105</v>
      </c>
      <c r="F114" s="2"/>
      <c r="G114" s="2"/>
      <c r="H114" s="20"/>
      <c r="I114" s="21" t="str">
        <f t="shared" si="11"/>
        <v/>
      </c>
      <c r="J114" s="17" t="str">
        <f t="shared" si="12"/>
        <v/>
      </c>
      <c r="K114" s="21" t="str">
        <f t="shared" si="13"/>
        <v/>
      </c>
      <c r="L114" s="21" t="str">
        <f t="shared" si="9"/>
        <v/>
      </c>
      <c r="O114" s="2"/>
    </row>
    <row r="115" spans="2:15" x14ac:dyDescent="0.25">
      <c r="B115" s="23">
        <f t="shared" si="15"/>
        <v>2106</v>
      </c>
      <c r="C115" s="2"/>
      <c r="E115" s="23">
        <f t="shared" si="16"/>
        <v>2106</v>
      </c>
      <c r="F115" s="2"/>
      <c r="G115" s="2"/>
      <c r="H115" s="20"/>
      <c r="I115" s="21" t="str">
        <f t="shared" si="11"/>
        <v/>
      </c>
      <c r="J115" s="17" t="str">
        <f t="shared" si="12"/>
        <v/>
      </c>
      <c r="K115" s="21" t="str">
        <f t="shared" si="13"/>
        <v/>
      </c>
      <c r="L115" s="21" t="str">
        <f t="shared" si="9"/>
        <v/>
      </c>
      <c r="O115" s="2"/>
    </row>
    <row r="116" spans="2:15" x14ac:dyDescent="0.25">
      <c r="B116" s="23">
        <f t="shared" si="15"/>
        <v>2107</v>
      </c>
      <c r="C116" s="2"/>
      <c r="E116" s="23">
        <f t="shared" si="16"/>
        <v>2107</v>
      </c>
      <c r="F116" s="2"/>
      <c r="G116" s="2"/>
      <c r="H116" s="20"/>
      <c r="I116" s="21" t="str">
        <f t="shared" si="11"/>
        <v/>
      </c>
      <c r="J116" s="17" t="str">
        <f t="shared" si="12"/>
        <v/>
      </c>
      <c r="K116" s="21" t="str">
        <f t="shared" si="13"/>
        <v/>
      </c>
      <c r="L116" s="21" t="str">
        <f t="shared" si="9"/>
        <v/>
      </c>
      <c r="O116" s="2"/>
    </row>
    <row r="117" spans="2:15" x14ac:dyDescent="0.25">
      <c r="B117" s="23">
        <f t="shared" si="15"/>
        <v>2108</v>
      </c>
      <c r="C117" s="2"/>
      <c r="E117" s="23">
        <f t="shared" si="16"/>
        <v>2108</v>
      </c>
      <c r="F117" s="2"/>
      <c r="G117" s="2"/>
      <c r="H117" s="20"/>
      <c r="I117" s="21" t="str">
        <f t="shared" si="11"/>
        <v/>
      </c>
      <c r="J117" s="17" t="str">
        <f t="shared" si="12"/>
        <v/>
      </c>
      <c r="K117" s="21" t="str">
        <f t="shared" si="13"/>
        <v/>
      </c>
      <c r="L117" s="21" t="str">
        <f t="shared" si="9"/>
        <v/>
      </c>
      <c r="O117" s="2"/>
    </row>
    <row r="118" spans="2:15" x14ac:dyDescent="0.25">
      <c r="B118" s="23">
        <f t="shared" si="15"/>
        <v>2109</v>
      </c>
      <c r="C118" s="2"/>
      <c r="E118" s="23">
        <f t="shared" si="16"/>
        <v>2109</v>
      </c>
      <c r="F118" s="2"/>
      <c r="G118" s="2"/>
      <c r="H118" s="20"/>
      <c r="I118" s="21" t="str">
        <f t="shared" si="11"/>
        <v/>
      </c>
      <c r="J118" s="17" t="str">
        <f t="shared" si="12"/>
        <v/>
      </c>
      <c r="K118" s="21" t="str">
        <f t="shared" si="13"/>
        <v/>
      </c>
      <c r="L118" s="21" t="str">
        <f t="shared" si="9"/>
        <v/>
      </c>
      <c r="O118" s="2"/>
    </row>
    <row r="119" spans="2:15" x14ac:dyDescent="0.25">
      <c r="B119" s="23">
        <f t="shared" si="15"/>
        <v>2110</v>
      </c>
      <c r="C119" s="2"/>
      <c r="E119" s="23">
        <f t="shared" si="16"/>
        <v>2110</v>
      </c>
      <c r="F119" s="2"/>
      <c r="G119" s="2"/>
      <c r="H119" s="20"/>
      <c r="I119" s="21" t="str">
        <f t="shared" si="11"/>
        <v/>
      </c>
      <c r="J119" s="17" t="str">
        <f t="shared" si="12"/>
        <v/>
      </c>
      <c r="K119" s="21" t="str">
        <f t="shared" si="13"/>
        <v/>
      </c>
      <c r="L119" s="21" t="str">
        <f t="shared" si="9"/>
        <v/>
      </c>
      <c r="O119" s="2"/>
    </row>
    <row r="120" spans="2:15" x14ac:dyDescent="0.25">
      <c r="B120" s="23">
        <f t="shared" si="15"/>
        <v>2111</v>
      </c>
      <c r="C120" s="2"/>
      <c r="E120" s="23">
        <f t="shared" si="16"/>
        <v>2111</v>
      </c>
      <c r="F120" s="2"/>
      <c r="G120" s="2"/>
      <c r="H120" s="20"/>
      <c r="I120" s="21" t="str">
        <f t="shared" si="11"/>
        <v/>
      </c>
      <c r="J120" s="17" t="str">
        <f t="shared" si="12"/>
        <v/>
      </c>
      <c r="K120" s="21" t="str">
        <f t="shared" si="13"/>
        <v/>
      </c>
      <c r="L120" s="21" t="str">
        <f t="shared" si="9"/>
        <v/>
      </c>
      <c r="O120" s="2"/>
    </row>
    <row r="121" spans="2:15" x14ac:dyDescent="0.25">
      <c r="B121" s="23">
        <f t="shared" si="15"/>
        <v>2112</v>
      </c>
      <c r="C121" s="2"/>
      <c r="E121" s="23">
        <f t="shared" si="16"/>
        <v>2112</v>
      </c>
      <c r="F121" s="2"/>
      <c r="G121" s="2"/>
      <c r="H121" s="20"/>
      <c r="I121" s="21" t="str">
        <f t="shared" si="11"/>
        <v/>
      </c>
      <c r="J121" s="17" t="str">
        <f t="shared" si="12"/>
        <v/>
      </c>
      <c r="K121" s="21" t="str">
        <f t="shared" si="13"/>
        <v/>
      </c>
      <c r="L121" s="21" t="str">
        <f t="shared" ref="L121:L144" si="17" xml:space="preserve"> IF($E121&gt;=$F$18,IF($E121&lt;=$F$19,IF(SUM($F121:$G121)/((1+$C$10)^($E121-$F$18))&lt;0,SUM($F121:$G121)/((1+$C$10)^($E121-$F$18)),""),""),"")</f>
        <v/>
      </c>
      <c r="O121" s="2"/>
    </row>
    <row r="122" spans="2:15" x14ac:dyDescent="0.25">
      <c r="B122" s="23">
        <f t="shared" si="15"/>
        <v>2113</v>
      </c>
      <c r="C122" s="2"/>
      <c r="E122" s="23">
        <f t="shared" si="16"/>
        <v>2113</v>
      </c>
      <c r="F122" s="2"/>
      <c r="G122" s="2"/>
      <c r="H122" s="20"/>
      <c r="I122" s="21" t="str">
        <f t="shared" si="11"/>
        <v/>
      </c>
      <c r="J122" s="17" t="str">
        <f t="shared" si="12"/>
        <v/>
      </c>
      <c r="K122" s="21" t="str">
        <f t="shared" si="13"/>
        <v/>
      </c>
      <c r="L122" s="21" t="str">
        <f t="shared" si="17"/>
        <v/>
      </c>
      <c r="O122" s="2"/>
    </row>
    <row r="123" spans="2:15" x14ac:dyDescent="0.25">
      <c r="B123" s="23">
        <f t="shared" si="15"/>
        <v>2114</v>
      </c>
      <c r="C123" s="2"/>
      <c r="E123" s="23">
        <f t="shared" si="16"/>
        <v>2114</v>
      </c>
      <c r="F123" s="2"/>
      <c r="G123" s="2"/>
      <c r="H123" s="20"/>
      <c r="I123" s="21" t="str">
        <f t="shared" si="11"/>
        <v/>
      </c>
      <c r="J123" s="17" t="str">
        <f t="shared" si="12"/>
        <v/>
      </c>
      <c r="K123" s="21" t="str">
        <f t="shared" si="13"/>
        <v/>
      </c>
      <c r="L123" s="21" t="str">
        <f t="shared" si="17"/>
        <v/>
      </c>
      <c r="O123" s="2"/>
    </row>
    <row r="124" spans="2:15" x14ac:dyDescent="0.25">
      <c r="B124" s="23">
        <f t="shared" si="15"/>
        <v>2115</v>
      </c>
      <c r="C124" s="2"/>
      <c r="E124" s="23">
        <f t="shared" si="16"/>
        <v>2115</v>
      </c>
      <c r="F124" s="2"/>
      <c r="G124" s="2"/>
      <c r="H124" s="20"/>
      <c r="I124" s="21" t="str">
        <f t="shared" si="11"/>
        <v/>
      </c>
      <c r="J124" s="17" t="str">
        <f t="shared" si="12"/>
        <v/>
      </c>
      <c r="K124" s="21" t="str">
        <f t="shared" si="13"/>
        <v/>
      </c>
      <c r="L124" s="21" t="str">
        <f t="shared" si="17"/>
        <v/>
      </c>
      <c r="O124" s="2"/>
    </row>
    <row r="125" spans="2:15" x14ac:dyDescent="0.25">
      <c r="B125" s="23">
        <f t="shared" si="15"/>
        <v>2116</v>
      </c>
      <c r="C125" s="2"/>
      <c r="E125" s="23">
        <f t="shared" si="16"/>
        <v>2116</v>
      </c>
      <c r="F125" s="2"/>
      <c r="G125" s="2"/>
      <c r="I125" s="21" t="str">
        <f t="shared" si="11"/>
        <v/>
      </c>
      <c r="J125" s="17" t="str">
        <f t="shared" si="12"/>
        <v/>
      </c>
      <c r="K125" s="21" t="str">
        <f t="shared" si="13"/>
        <v/>
      </c>
      <c r="L125" s="21" t="str">
        <f t="shared" si="17"/>
        <v/>
      </c>
      <c r="O125" s="2"/>
    </row>
    <row r="126" spans="2:15" x14ac:dyDescent="0.25">
      <c r="B126" s="23">
        <f t="shared" si="15"/>
        <v>2117</v>
      </c>
      <c r="C126" s="2"/>
      <c r="E126" s="23">
        <f t="shared" si="16"/>
        <v>2117</v>
      </c>
      <c r="F126" s="2"/>
      <c r="G126" s="2"/>
      <c r="I126" s="21" t="str">
        <f t="shared" si="11"/>
        <v/>
      </c>
      <c r="J126" s="17" t="str">
        <f t="shared" si="12"/>
        <v/>
      </c>
      <c r="K126" s="21" t="str">
        <f t="shared" si="13"/>
        <v/>
      </c>
      <c r="L126" s="21" t="str">
        <f t="shared" si="17"/>
        <v/>
      </c>
      <c r="O126" s="2"/>
    </row>
    <row r="127" spans="2:15" x14ac:dyDescent="0.25">
      <c r="B127" s="23">
        <f t="shared" si="15"/>
        <v>2118</v>
      </c>
      <c r="C127" s="2"/>
      <c r="E127" s="23">
        <f t="shared" si="16"/>
        <v>2118</v>
      </c>
      <c r="F127" s="2"/>
      <c r="G127" s="2"/>
      <c r="I127" s="21" t="str">
        <f t="shared" si="11"/>
        <v/>
      </c>
      <c r="J127" s="17" t="str">
        <f t="shared" si="12"/>
        <v/>
      </c>
      <c r="K127" s="21" t="str">
        <f t="shared" si="13"/>
        <v/>
      </c>
      <c r="L127" s="21" t="str">
        <f t="shared" si="17"/>
        <v/>
      </c>
      <c r="O127" s="2"/>
    </row>
    <row r="128" spans="2:15" x14ac:dyDescent="0.25">
      <c r="B128" s="23">
        <f t="shared" si="15"/>
        <v>2119</v>
      </c>
      <c r="C128" s="2"/>
      <c r="E128" s="23">
        <f t="shared" si="16"/>
        <v>2119</v>
      </c>
      <c r="F128" s="2"/>
      <c r="G128" s="2"/>
      <c r="I128" s="21" t="str">
        <f t="shared" si="11"/>
        <v/>
      </c>
      <c r="J128" s="17" t="str">
        <f t="shared" si="12"/>
        <v/>
      </c>
      <c r="K128" s="21" t="str">
        <f t="shared" si="13"/>
        <v/>
      </c>
      <c r="L128" s="21" t="str">
        <f t="shared" si="17"/>
        <v/>
      </c>
      <c r="O128" s="2"/>
    </row>
    <row r="129" spans="2:15" x14ac:dyDescent="0.25">
      <c r="B129" s="23">
        <f t="shared" si="15"/>
        <v>2120</v>
      </c>
      <c r="C129" s="2"/>
      <c r="E129" s="23">
        <f t="shared" si="16"/>
        <v>2120</v>
      </c>
      <c r="F129" s="2"/>
      <c r="G129" s="2"/>
      <c r="I129" s="21" t="str">
        <f t="shared" si="11"/>
        <v/>
      </c>
      <c r="J129" s="17" t="str">
        <f t="shared" si="12"/>
        <v/>
      </c>
      <c r="K129" s="21" t="str">
        <f t="shared" si="13"/>
        <v/>
      </c>
      <c r="L129" s="21" t="str">
        <f t="shared" si="17"/>
        <v/>
      </c>
      <c r="O129" s="2"/>
    </row>
    <row r="130" spans="2:15" x14ac:dyDescent="0.25">
      <c r="B130" s="23">
        <f t="shared" si="15"/>
        <v>2121</v>
      </c>
      <c r="C130" s="2"/>
      <c r="E130" s="23">
        <f t="shared" si="16"/>
        <v>2121</v>
      </c>
      <c r="F130" s="2"/>
      <c r="G130" s="2"/>
      <c r="I130" s="21" t="str">
        <f t="shared" si="11"/>
        <v/>
      </c>
      <c r="J130" s="17" t="str">
        <f t="shared" si="12"/>
        <v/>
      </c>
      <c r="K130" s="21" t="str">
        <f t="shared" si="13"/>
        <v/>
      </c>
      <c r="L130" s="21" t="str">
        <f t="shared" si="17"/>
        <v/>
      </c>
      <c r="O130" s="2"/>
    </row>
    <row r="131" spans="2:15" x14ac:dyDescent="0.25">
      <c r="B131" s="23">
        <f t="shared" si="15"/>
        <v>2122</v>
      </c>
      <c r="C131" s="2"/>
      <c r="E131" s="23">
        <f t="shared" si="16"/>
        <v>2122</v>
      </c>
      <c r="F131" s="2"/>
      <c r="G131" s="2"/>
      <c r="I131" s="21" t="str">
        <f t="shared" si="11"/>
        <v/>
      </c>
      <c r="J131" s="17" t="str">
        <f t="shared" si="12"/>
        <v/>
      </c>
      <c r="K131" s="21" t="str">
        <f t="shared" si="13"/>
        <v/>
      </c>
      <c r="L131" s="21" t="str">
        <f t="shared" si="17"/>
        <v/>
      </c>
      <c r="O131" s="2"/>
    </row>
    <row r="132" spans="2:15" x14ac:dyDescent="0.25">
      <c r="B132" s="23">
        <f t="shared" si="15"/>
        <v>2123</v>
      </c>
      <c r="C132" s="2"/>
      <c r="E132" s="23">
        <f t="shared" si="16"/>
        <v>2123</v>
      </c>
      <c r="F132" s="2"/>
      <c r="G132" s="2"/>
      <c r="I132" s="21" t="str">
        <f t="shared" si="11"/>
        <v/>
      </c>
      <c r="J132" s="17" t="str">
        <f t="shared" si="12"/>
        <v/>
      </c>
      <c r="K132" s="21" t="str">
        <f t="shared" si="13"/>
        <v/>
      </c>
      <c r="L132" s="21" t="str">
        <f t="shared" si="17"/>
        <v/>
      </c>
      <c r="O132" s="2"/>
    </row>
    <row r="133" spans="2:15" x14ac:dyDescent="0.25">
      <c r="B133" s="23">
        <f t="shared" si="15"/>
        <v>2124</v>
      </c>
      <c r="C133" s="2"/>
      <c r="E133" s="23">
        <f t="shared" si="16"/>
        <v>2124</v>
      </c>
      <c r="F133" s="2"/>
      <c r="G133" s="2"/>
      <c r="I133" s="21" t="str">
        <f t="shared" si="11"/>
        <v/>
      </c>
      <c r="J133" s="17" t="str">
        <f t="shared" si="12"/>
        <v/>
      </c>
      <c r="K133" s="21" t="str">
        <f t="shared" si="13"/>
        <v/>
      </c>
      <c r="L133" s="21" t="str">
        <f t="shared" si="17"/>
        <v/>
      </c>
      <c r="O133" s="2"/>
    </row>
    <row r="134" spans="2:15" x14ac:dyDescent="0.25">
      <c r="B134" s="23">
        <f t="shared" si="15"/>
        <v>2125</v>
      </c>
      <c r="C134" s="2"/>
      <c r="E134" s="23">
        <f t="shared" si="16"/>
        <v>2125</v>
      </c>
      <c r="F134" s="2"/>
      <c r="G134" s="2"/>
      <c r="I134" s="21" t="str">
        <f t="shared" si="11"/>
        <v/>
      </c>
      <c r="J134" s="17" t="str">
        <f t="shared" si="12"/>
        <v/>
      </c>
      <c r="K134" s="21" t="str">
        <f t="shared" si="13"/>
        <v/>
      </c>
      <c r="L134" s="21" t="str">
        <f t="shared" si="17"/>
        <v/>
      </c>
      <c r="O134" s="2"/>
    </row>
    <row r="135" spans="2:15" x14ac:dyDescent="0.25">
      <c r="B135" s="23">
        <f t="shared" si="15"/>
        <v>2126</v>
      </c>
      <c r="C135" s="2"/>
      <c r="E135" s="23">
        <f t="shared" si="16"/>
        <v>2126</v>
      </c>
      <c r="F135" s="2"/>
      <c r="G135" s="2"/>
      <c r="I135" s="21" t="str">
        <f t="shared" si="11"/>
        <v/>
      </c>
      <c r="J135" s="17" t="str">
        <f t="shared" si="12"/>
        <v/>
      </c>
      <c r="K135" s="21" t="str">
        <f t="shared" si="13"/>
        <v/>
      </c>
      <c r="L135" s="21" t="str">
        <f t="shared" si="17"/>
        <v/>
      </c>
      <c r="O135" s="2"/>
    </row>
    <row r="136" spans="2:15" x14ac:dyDescent="0.25">
      <c r="B136" s="23">
        <f t="shared" si="15"/>
        <v>2127</v>
      </c>
      <c r="C136" s="2"/>
      <c r="E136" s="23">
        <f t="shared" si="16"/>
        <v>2127</v>
      </c>
      <c r="F136" s="2"/>
      <c r="G136" s="2"/>
      <c r="I136" s="21" t="str">
        <f t="shared" si="11"/>
        <v/>
      </c>
      <c r="J136" s="17" t="str">
        <f t="shared" si="12"/>
        <v/>
      </c>
      <c r="K136" s="21" t="str">
        <f t="shared" si="13"/>
        <v/>
      </c>
      <c r="L136" s="21" t="str">
        <f t="shared" si="17"/>
        <v/>
      </c>
      <c r="O136" s="2"/>
    </row>
    <row r="137" spans="2:15" x14ac:dyDescent="0.25">
      <c r="B137" s="23">
        <f t="shared" si="15"/>
        <v>2128</v>
      </c>
      <c r="C137" s="2"/>
      <c r="E137" s="23">
        <f t="shared" si="16"/>
        <v>2128</v>
      </c>
      <c r="F137" s="2"/>
      <c r="G137" s="2"/>
      <c r="I137" s="21" t="str">
        <f t="shared" si="11"/>
        <v/>
      </c>
      <c r="J137" s="17" t="str">
        <f t="shared" si="12"/>
        <v/>
      </c>
      <c r="K137" s="21" t="str">
        <f t="shared" si="13"/>
        <v/>
      </c>
      <c r="L137" s="21" t="str">
        <f t="shared" si="17"/>
        <v/>
      </c>
      <c r="O137" s="2"/>
    </row>
    <row r="138" spans="2:15" x14ac:dyDescent="0.25">
      <c r="B138" s="23">
        <f t="shared" si="15"/>
        <v>2129</v>
      </c>
      <c r="C138" s="2"/>
      <c r="E138" s="23">
        <f t="shared" si="16"/>
        <v>2129</v>
      </c>
      <c r="F138" s="2"/>
      <c r="G138" s="2"/>
      <c r="I138" s="21" t="str">
        <f t="shared" si="11"/>
        <v/>
      </c>
      <c r="J138" s="17" t="str">
        <f t="shared" si="12"/>
        <v/>
      </c>
      <c r="K138" s="21" t="str">
        <f t="shared" si="13"/>
        <v/>
      </c>
      <c r="L138" s="21" t="str">
        <f t="shared" si="17"/>
        <v/>
      </c>
      <c r="O138" s="2"/>
    </row>
    <row r="139" spans="2:15" x14ac:dyDescent="0.25">
      <c r="B139" s="23">
        <f t="shared" si="15"/>
        <v>2130</v>
      </c>
      <c r="C139" s="2"/>
      <c r="E139" s="23">
        <f t="shared" si="16"/>
        <v>2130</v>
      </c>
      <c r="F139" s="2"/>
      <c r="G139" s="2"/>
      <c r="I139" s="21" t="str">
        <f t="shared" si="11"/>
        <v/>
      </c>
      <c r="J139" s="17" t="str">
        <f t="shared" si="12"/>
        <v/>
      </c>
      <c r="K139" s="21" t="str">
        <f t="shared" si="13"/>
        <v/>
      </c>
      <c r="L139" s="21" t="str">
        <f t="shared" si="17"/>
        <v/>
      </c>
      <c r="O139" s="2"/>
    </row>
    <row r="140" spans="2:15" x14ac:dyDescent="0.25">
      <c r="B140" s="23">
        <f t="shared" si="15"/>
        <v>2131</v>
      </c>
      <c r="C140" s="2"/>
      <c r="E140" s="23">
        <f t="shared" si="16"/>
        <v>2131</v>
      </c>
      <c r="F140" s="2"/>
      <c r="G140" s="2"/>
      <c r="I140" s="21" t="str">
        <f t="shared" si="11"/>
        <v/>
      </c>
      <c r="J140" s="17" t="str">
        <f t="shared" si="12"/>
        <v/>
      </c>
      <c r="K140" s="21" t="str">
        <f t="shared" si="13"/>
        <v/>
      </c>
      <c r="L140" s="21" t="str">
        <f t="shared" si="17"/>
        <v/>
      </c>
      <c r="O140" s="2"/>
    </row>
    <row r="141" spans="2:15" x14ac:dyDescent="0.25">
      <c r="B141" s="23">
        <f t="shared" si="15"/>
        <v>2132</v>
      </c>
      <c r="C141" s="2"/>
      <c r="E141" s="23">
        <f t="shared" si="16"/>
        <v>2132</v>
      </c>
      <c r="F141" s="2"/>
      <c r="G141" s="2"/>
      <c r="I141" s="21" t="str">
        <f t="shared" si="11"/>
        <v/>
      </c>
      <c r="J141" s="17" t="str">
        <f t="shared" si="12"/>
        <v/>
      </c>
      <c r="K141" s="21" t="str">
        <f t="shared" si="13"/>
        <v/>
      </c>
      <c r="L141" s="21" t="str">
        <f t="shared" si="17"/>
        <v/>
      </c>
      <c r="O141" s="2"/>
    </row>
    <row r="142" spans="2:15" x14ac:dyDescent="0.25">
      <c r="B142" s="23">
        <f t="shared" si="15"/>
        <v>2133</v>
      </c>
      <c r="C142" s="2"/>
      <c r="E142" s="23">
        <f t="shared" si="16"/>
        <v>2133</v>
      </c>
      <c r="F142" s="2"/>
      <c r="G142" s="2"/>
      <c r="I142" s="21" t="str">
        <f t="shared" si="11"/>
        <v/>
      </c>
      <c r="J142" s="17" t="str">
        <f t="shared" si="12"/>
        <v/>
      </c>
      <c r="K142" s="21" t="str">
        <f t="shared" si="13"/>
        <v/>
      </c>
      <c r="L142" s="21" t="str">
        <f t="shared" si="17"/>
        <v/>
      </c>
      <c r="O142" s="2"/>
    </row>
    <row r="143" spans="2:15" x14ac:dyDescent="0.25">
      <c r="B143" s="23">
        <f t="shared" si="15"/>
        <v>2134</v>
      </c>
      <c r="C143" s="2"/>
      <c r="E143" s="23">
        <f t="shared" si="16"/>
        <v>2134</v>
      </c>
      <c r="F143" s="2"/>
      <c r="G143" s="2"/>
      <c r="I143" s="21" t="str">
        <f t="shared" si="11"/>
        <v/>
      </c>
      <c r="J143" s="17" t="str">
        <f t="shared" si="12"/>
        <v/>
      </c>
      <c r="K143" s="21" t="str">
        <f t="shared" si="13"/>
        <v/>
      </c>
      <c r="L143" s="21" t="str">
        <f t="shared" si="17"/>
        <v/>
      </c>
      <c r="O143" s="2"/>
    </row>
    <row r="144" spans="2:15" x14ac:dyDescent="0.25">
      <c r="B144" s="23">
        <f t="shared" si="15"/>
        <v>2135</v>
      </c>
      <c r="C144" s="2"/>
      <c r="E144" s="23">
        <f t="shared" si="16"/>
        <v>2135</v>
      </c>
      <c r="F144" s="2"/>
      <c r="G144" s="2"/>
      <c r="I144" s="21" t="str">
        <f t="shared" si="11"/>
        <v/>
      </c>
      <c r="J144" s="17" t="str">
        <f t="shared" si="12"/>
        <v/>
      </c>
      <c r="K144" s="21" t="str">
        <f t="shared" si="13"/>
        <v/>
      </c>
      <c r="L144" s="21" t="str">
        <f t="shared" si="17"/>
        <v/>
      </c>
      <c r="O144" s="2"/>
    </row>
    <row r="145" spans="9:12" x14ac:dyDescent="0.25">
      <c r="I145" s="21"/>
      <c r="J145" s="21"/>
      <c r="K145" s="21"/>
      <c r="L145" s="21"/>
    </row>
    <row r="146" spans="9:12" x14ac:dyDescent="0.25">
      <c r="I146" s="21"/>
      <c r="J146" s="21"/>
      <c r="K146" s="21"/>
      <c r="L146" s="21"/>
    </row>
  </sheetData>
  <sheetProtection selectLockedCells="1"/>
  <conditionalFormatting sqref="C21 C25:C144 F89:G144 F25:F88">
    <cfRule type="cellIs" dxfId="3" priority="4" stopIfTrue="1" operator="greaterThan">
      <formula>0</formula>
    </cfRule>
  </conditionalFormatting>
  <conditionalFormatting sqref="G25:G88">
    <cfRule type="cellIs" dxfId="2" priority="3" stopIfTrue="1" operator="greaterThan">
      <formula>0</formula>
    </cfRule>
  </conditionalFormatting>
  <conditionalFormatting sqref="O89:O144">
    <cfRule type="cellIs" dxfId="1" priority="2" stopIfTrue="1" operator="greaterThan">
      <formula>0</formula>
    </cfRule>
  </conditionalFormatting>
  <conditionalFormatting sqref="O25:O88">
    <cfRule type="cellIs" dxfId="0" priority="1" stopIfTrue="1" operator="greaterThan">
      <formula>0</formula>
    </cfRule>
  </conditionalFormatting>
  <dataValidations count="4"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  <dataValidation type="decimal" errorStyle="warning" operator="lessThan" allowBlank="1" showErrorMessage="1" errorTitle="Fejlindtastning" error="En betaling skal indtastes som negativ" sqref="C21 C25:C144 F25:G144 O25:O144">
      <formula1>0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6"/>
  <sheetViews>
    <sheetView zoomScale="70" zoomScaleNormal="70" workbookViewId="0">
      <selection activeCell="O21" sqref="O21"/>
    </sheetView>
  </sheetViews>
  <sheetFormatPr defaultRowHeight="15" x14ac:dyDescent="0.25"/>
  <cols>
    <col min="1" max="1" width="9.140625" style="4"/>
    <col min="2" max="2" width="70.7109375" style="4" customWidth="1"/>
    <col min="3" max="3" width="25" style="4" customWidth="1"/>
    <col min="4" max="4" width="8.140625" style="4" customWidth="1"/>
    <col min="5" max="5" width="43.5703125" style="4" customWidth="1"/>
    <col min="6" max="6" width="29" style="4" customWidth="1"/>
    <col min="7" max="7" width="26" style="4" customWidth="1"/>
    <col min="8" max="8" width="19.85546875" style="4" hidden="1" customWidth="1"/>
    <col min="9" max="9" width="43.28515625" style="4" hidden="1" customWidth="1"/>
    <col min="10" max="10" width="45.28515625" style="4" hidden="1" customWidth="1"/>
    <col min="11" max="11" width="54.28515625" style="4" hidden="1" customWidth="1"/>
    <col min="12" max="12" width="43.42578125" style="4" hidden="1" customWidth="1"/>
    <col min="13" max="14" width="0" style="4" hidden="1" customWidth="1"/>
    <col min="15" max="15" width="28.7109375" style="4" customWidth="1"/>
    <col min="16" max="16384" width="9.140625" style="4"/>
  </cols>
  <sheetData>
    <row r="2" spans="1:15" x14ac:dyDescent="0.25">
      <c r="B2" s="5" t="s">
        <v>3</v>
      </c>
      <c r="C2" s="6"/>
      <c r="D2" s="6"/>
      <c r="E2" s="6"/>
      <c r="F2" s="6"/>
      <c r="G2" s="7"/>
      <c r="O2" s="7"/>
    </row>
    <row r="3" spans="1:15" x14ac:dyDescent="0.25">
      <c r="B3" s="6" t="s">
        <v>15</v>
      </c>
      <c r="C3" s="6"/>
      <c r="D3" s="6"/>
      <c r="E3" s="6"/>
      <c r="F3" s="6"/>
      <c r="G3" s="6"/>
      <c r="O3" s="6"/>
    </row>
    <row r="4" spans="1:15" x14ac:dyDescent="0.25">
      <c r="B4" s="6" t="s">
        <v>16</v>
      </c>
      <c r="C4" s="6"/>
      <c r="D4" s="6"/>
      <c r="E4" s="6"/>
      <c r="F4" s="6"/>
      <c r="G4" s="6"/>
      <c r="O4" s="6"/>
    </row>
    <row r="5" spans="1:15" x14ac:dyDescent="0.25">
      <c r="A5" s="8"/>
      <c r="B5" s="6" t="s">
        <v>17</v>
      </c>
      <c r="C5" s="6"/>
      <c r="D5" s="6"/>
      <c r="E5" s="6"/>
      <c r="F5" s="6"/>
      <c r="G5" s="6"/>
      <c r="O5" s="6"/>
    </row>
    <row r="6" spans="1:15" x14ac:dyDescent="0.25">
      <c r="A6" s="8"/>
      <c r="B6" s="6"/>
      <c r="C6" s="6"/>
      <c r="D6" s="6"/>
      <c r="E6" s="6"/>
      <c r="F6" s="6"/>
      <c r="G6" s="6"/>
      <c r="O6" s="6"/>
    </row>
    <row r="7" spans="1:15" x14ac:dyDescent="0.25">
      <c r="A7" s="8"/>
    </row>
    <row r="8" spans="1:15" ht="18.75" x14ac:dyDescent="0.3">
      <c r="A8" s="8"/>
      <c r="B8" s="9" t="s">
        <v>1</v>
      </c>
      <c r="C8" s="8"/>
      <c r="D8" s="8"/>
      <c r="E8" s="10" t="s">
        <v>2</v>
      </c>
      <c r="F8" s="11"/>
      <c r="G8" s="12"/>
      <c r="H8" s="13"/>
    </row>
    <row r="9" spans="1:15" ht="15.75" thickBot="1" x14ac:dyDescent="0.3">
      <c r="F9" s="14"/>
    </row>
    <row r="10" spans="1:15" ht="33" customHeight="1" thickBot="1" x14ac:dyDescent="0.3">
      <c r="B10" s="15" t="s">
        <v>5</v>
      </c>
      <c r="C10" s="1">
        <v>3.5000000000000003E-2</v>
      </c>
      <c r="E10" s="25" t="s">
        <v>10</v>
      </c>
      <c r="F10" s="24">
        <f>IF(SUM($C$21:$C$144)&lt;0,($M$24*SUM($K$25:$K$144)/(1-(1+$M$24)^(-($C$19-$C$18+1)))),"")</f>
        <v>-989722.32637091866</v>
      </c>
    </row>
    <row r="11" spans="1:15" ht="35.25" customHeight="1" thickBot="1" x14ac:dyDescent="0.3">
      <c r="E11" s="25" t="s">
        <v>11</v>
      </c>
      <c r="F11" s="24">
        <f>IF(SUM($F$25:$G$144)&lt;0,($C$10*SUM($L$25:$L$144)/(1-(1+$C$10)^(-($F$19-$F$18+1)))),"")</f>
        <v>-253232.95917734387</v>
      </c>
    </row>
    <row r="13" spans="1:15" x14ac:dyDescent="0.25">
      <c r="E13" s="13" t="s">
        <v>4</v>
      </c>
      <c r="F13" s="13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5" ht="18.75" x14ac:dyDescent="0.3">
      <c r="B16" s="9" t="s">
        <v>0</v>
      </c>
      <c r="E16" s="9" t="s">
        <v>12</v>
      </c>
      <c r="J16" s="16"/>
    </row>
    <row r="17" spans="2:15" ht="15.75" thickBot="1" x14ac:dyDescent="0.3">
      <c r="J17" s="16"/>
    </row>
    <row r="18" spans="2:15" ht="15.75" thickBot="1" x14ac:dyDescent="0.3">
      <c r="B18" s="15" t="s">
        <v>6</v>
      </c>
      <c r="C18" s="3">
        <v>2016</v>
      </c>
      <c r="E18" s="15" t="s">
        <v>6</v>
      </c>
      <c r="F18" s="3">
        <v>2016</v>
      </c>
      <c r="J18" s="16"/>
      <c r="L18" s="17" t="str">
        <f xml:space="preserve"> IF($E18&gt;=$F$18,IF($E18&lt;=$F$19,SUM($F18:$G18),""),"")</f>
        <v/>
      </c>
    </row>
    <row r="19" spans="2:15" ht="15.75" thickBot="1" x14ac:dyDescent="0.3">
      <c r="B19" s="15" t="s">
        <v>7</v>
      </c>
      <c r="C19" s="3">
        <v>2090</v>
      </c>
      <c r="D19" s="14"/>
      <c r="E19" s="15" t="s">
        <v>7</v>
      </c>
      <c r="F19" s="3">
        <v>2079</v>
      </c>
      <c r="I19" s="16"/>
      <c r="J19" s="16"/>
      <c r="L19" s="17" t="str">
        <f xml:space="preserve"> IF($E19&gt;=$F$18,IF($E19&lt;=$F$19,SUM($F19:$G19),""),"")</f>
        <v/>
      </c>
    </row>
    <row r="20" spans="2:15" ht="15.75" thickBot="1" x14ac:dyDescent="0.3">
      <c r="B20" s="8"/>
      <c r="D20" s="14"/>
      <c r="E20" s="8"/>
      <c r="F20" s="8"/>
      <c r="I20" s="16"/>
      <c r="J20" s="16"/>
    </row>
    <row r="21" spans="2:15" ht="15.75" thickBot="1" x14ac:dyDescent="0.3">
      <c r="B21" s="15" t="s">
        <v>20</v>
      </c>
      <c r="C21" s="2">
        <v>-21800000</v>
      </c>
      <c r="D21" s="14"/>
      <c r="E21" s="8"/>
      <c r="F21" s="8"/>
      <c r="I21" s="16"/>
      <c r="J21" s="16"/>
    </row>
    <row r="22" spans="2:15" x14ac:dyDescent="0.25">
      <c r="B22" s="8"/>
      <c r="D22" s="14"/>
      <c r="E22" s="8"/>
      <c r="F22" s="8"/>
      <c r="I22" s="16"/>
      <c r="J22" s="16"/>
    </row>
    <row r="23" spans="2:15" ht="15.75" thickBot="1" x14ac:dyDescent="0.3"/>
    <row r="24" spans="2:15" ht="47.25" customHeight="1" thickBot="1" x14ac:dyDescent="0.3">
      <c r="B24" s="15" t="s">
        <v>18</v>
      </c>
      <c r="C24" s="18" t="s">
        <v>22</v>
      </c>
      <c r="D24" s="26"/>
      <c r="E24" s="25" t="s">
        <v>19</v>
      </c>
      <c r="F24" s="18" t="s">
        <v>23</v>
      </c>
      <c r="G24" s="18" t="s">
        <v>24</v>
      </c>
      <c r="I24" s="4" t="s">
        <v>14</v>
      </c>
      <c r="J24" s="4" t="s">
        <v>13</v>
      </c>
      <c r="K24" s="19" t="s">
        <v>8</v>
      </c>
      <c r="L24" s="19" t="s">
        <v>9</v>
      </c>
      <c r="M24" s="27">
        <v>3.5000000000000003E-2</v>
      </c>
      <c r="N24" s="4" t="s">
        <v>21</v>
      </c>
      <c r="O24" s="18" t="s">
        <v>25</v>
      </c>
    </row>
    <row r="25" spans="2:15" x14ac:dyDescent="0.25">
      <c r="B25" s="22">
        <v>2016</v>
      </c>
      <c r="C25" s="2">
        <v>-109000</v>
      </c>
      <c r="E25" s="22">
        <v>2016</v>
      </c>
      <c r="F25" s="2">
        <v>-310159.45847934647</v>
      </c>
      <c r="G25" s="2">
        <v>-31000</v>
      </c>
      <c r="H25" s="20"/>
      <c r="I25" s="21">
        <f xml:space="preserve"> IF($B25=$C$18,$C$21,"")</f>
        <v>-21800000</v>
      </c>
      <c r="J25" s="17">
        <f xml:space="preserve"> IF($B25&gt;=$C$18,IF($B25&lt;=$C$19,$C25,""),"")</f>
        <v>-109000</v>
      </c>
      <c r="K25" s="21">
        <f xml:space="preserve"> IF(SUM($I25:$J25)/((1+$C$10)^($B25-$C$18))&lt;0,SUM($I25:$J25)/((1+$C$10)^($B25-$C$18)),"")</f>
        <v>-21909000</v>
      </c>
      <c r="L25" s="21">
        <f t="shared" ref="L25:L56" si="0" xml:space="preserve"> IF($E25&gt;=$F$18,IF($E25&lt;=$F$19,IF(SUM($F25:$G25)/((1+$C$10)^($E25-$F$18))&lt;0,SUM($F25:$G25)/((1+$C$10)^($E25-$F$18)),""),""),"")</f>
        <v>-341159.45847934647</v>
      </c>
      <c r="O25" s="2">
        <f>SUM(F25:G25)</f>
        <v>-341159.45847934647</v>
      </c>
    </row>
    <row r="26" spans="2:15" x14ac:dyDescent="0.25">
      <c r="B26" s="23">
        <f>B25+1</f>
        <v>2017</v>
      </c>
      <c r="C26" s="2">
        <v>-110634.99999999999</v>
      </c>
      <c r="E26" s="23">
        <f t="shared" ref="E26:E89" si="1">E25+1</f>
        <v>2017</v>
      </c>
      <c r="F26" s="2">
        <v>-310159.45847934647</v>
      </c>
      <c r="G26" s="2">
        <v>-31464.999999999996</v>
      </c>
      <c r="H26" s="20"/>
      <c r="I26" s="21" t="str">
        <f t="shared" ref="I26:I89" si="2" xml:space="preserve"> IF($B26=$C$18,$C$21,"")</f>
        <v/>
      </c>
      <c r="J26" s="17">
        <f t="shared" ref="J26:J89" si="3" xml:space="preserve"> IF($B26&gt;=$C$18,IF($B26&lt;=$C$19,$C26,""),"")</f>
        <v>-110634.99999999999</v>
      </c>
      <c r="K26" s="21">
        <f t="shared" ref="K26:K89" si="4" xml:space="preserve"> IF(SUM($I26:$J26)/((1+$C$10)^($B26-$C$18))&lt;0,SUM($I26:$J26)/((1+$C$10)^($B26-$C$18)),"")</f>
        <v>-106893.71980676329</v>
      </c>
      <c r="L26" s="21">
        <f t="shared" si="0"/>
        <v>-330071.94055975508</v>
      </c>
      <c r="O26" s="2">
        <f t="shared" ref="O26:O88" si="5">SUM(F26:G26)</f>
        <v>-341624.45847934647</v>
      </c>
    </row>
    <row r="27" spans="2:15" x14ac:dyDescent="0.25">
      <c r="B27" s="23">
        <f t="shared" ref="B27:B90" si="6">B26+1</f>
        <v>2018</v>
      </c>
      <c r="C27" s="2">
        <v>-112294.52499999998</v>
      </c>
      <c r="E27" s="23">
        <f t="shared" si="1"/>
        <v>2018</v>
      </c>
      <c r="F27" s="2">
        <v>-310159.45847934647</v>
      </c>
      <c r="G27" s="2">
        <v>-31936.974999999995</v>
      </c>
      <c r="H27" s="20"/>
      <c r="I27" s="21" t="str">
        <f t="shared" si="2"/>
        <v/>
      </c>
      <c r="J27" s="17">
        <f t="shared" si="3"/>
        <v>-112294.52499999998</v>
      </c>
      <c r="K27" s="21">
        <f t="shared" si="4"/>
        <v>-104828.14068006254</v>
      </c>
      <c r="L27" s="21">
        <f t="shared" si="0"/>
        <v>-319350.68121015333</v>
      </c>
      <c r="O27" s="2">
        <f t="shared" si="5"/>
        <v>-342096.43347934645</v>
      </c>
    </row>
    <row r="28" spans="2:15" x14ac:dyDescent="0.25">
      <c r="B28" s="23">
        <f t="shared" si="6"/>
        <v>2019</v>
      </c>
      <c r="C28" s="2">
        <v>-113978.94287499996</v>
      </c>
      <c r="E28" s="23">
        <f t="shared" si="1"/>
        <v>2019</v>
      </c>
      <c r="F28" s="2">
        <v>-310159.45847934647</v>
      </c>
      <c r="G28" s="2">
        <v>-32416.029624999992</v>
      </c>
      <c r="H28" s="20"/>
      <c r="I28" s="21" t="str">
        <f t="shared" si="2"/>
        <v/>
      </c>
      <c r="J28" s="17">
        <f t="shared" si="3"/>
        <v>-113978.94287499996</v>
      </c>
      <c r="K28" s="21">
        <f t="shared" si="4"/>
        <v>-102802.47612585843</v>
      </c>
      <c r="L28" s="21">
        <f t="shared" si="0"/>
        <v>-308983.46263637766</v>
      </c>
      <c r="O28" s="2">
        <f t="shared" si="5"/>
        <v>-342575.48810434644</v>
      </c>
    </row>
    <row r="29" spans="2:15" x14ac:dyDescent="0.25">
      <c r="B29" s="23">
        <f t="shared" si="6"/>
        <v>2020</v>
      </c>
      <c r="C29" s="2">
        <v>-115688.62701812496</v>
      </c>
      <c r="E29" s="23">
        <f t="shared" si="1"/>
        <v>2020</v>
      </c>
      <c r="F29" s="2">
        <v>-310159.45847934647</v>
      </c>
      <c r="G29" s="2">
        <v>-32902.270069374987</v>
      </c>
      <c r="H29" s="20"/>
      <c r="I29" s="21" t="str">
        <f t="shared" si="2"/>
        <v/>
      </c>
      <c r="J29" s="17">
        <f t="shared" si="3"/>
        <v>-115688.62701812496</v>
      </c>
      <c r="K29" s="21">
        <f t="shared" si="4"/>
        <v>-100815.95484806407</v>
      </c>
      <c r="L29" s="21">
        <f t="shared" si="0"/>
        <v>-298958.47696462076</v>
      </c>
      <c r="O29" s="2">
        <f t="shared" si="5"/>
        <v>-343061.72854872147</v>
      </c>
    </row>
    <row r="30" spans="2:15" x14ac:dyDescent="0.25">
      <c r="B30" s="23">
        <f t="shared" si="6"/>
        <v>2021</v>
      </c>
      <c r="C30" s="2">
        <v>-117423.95642339683</v>
      </c>
      <c r="E30" s="23">
        <f t="shared" si="1"/>
        <v>2021</v>
      </c>
      <c r="F30" s="2">
        <v>-310159.45847934647</v>
      </c>
      <c r="G30" s="2">
        <v>-33395.804120415611</v>
      </c>
      <c r="H30" s="20"/>
      <c r="I30" s="21" t="str">
        <f t="shared" si="2"/>
        <v/>
      </c>
      <c r="J30" s="17">
        <f t="shared" si="3"/>
        <v>-117423.95642339683</v>
      </c>
      <c r="K30" s="21">
        <f t="shared" si="4"/>
        <v>-98867.820454864763</v>
      </c>
      <c r="L30" s="21">
        <f t="shared" si="0"/>
        <v>-289264.31244203355</v>
      </c>
      <c r="O30" s="2">
        <f t="shared" si="5"/>
        <v>-343555.26259976206</v>
      </c>
    </row>
    <row r="31" spans="2:15" x14ac:dyDescent="0.25">
      <c r="B31" s="23">
        <f t="shared" si="6"/>
        <v>2022</v>
      </c>
      <c r="C31" s="2">
        <v>-119185.31576974777</v>
      </c>
      <c r="E31" s="23">
        <f t="shared" si="1"/>
        <v>2022</v>
      </c>
      <c r="F31" s="2">
        <v>-310159.45847934647</v>
      </c>
      <c r="G31" s="2">
        <v>-33896.741182221842</v>
      </c>
      <c r="H31" s="20"/>
      <c r="I31" s="21" t="str">
        <f t="shared" si="2"/>
        <v/>
      </c>
      <c r="J31" s="17">
        <f t="shared" si="3"/>
        <v>-119185.31576974777</v>
      </c>
      <c r="K31" s="21">
        <f t="shared" si="4"/>
        <v>-96957.331170712787</v>
      </c>
      <c r="L31" s="21">
        <f t="shared" si="0"/>
        <v>-279889.94010276266</v>
      </c>
      <c r="O31" s="2">
        <f t="shared" si="5"/>
        <v>-344056.19966156833</v>
      </c>
    </row>
    <row r="32" spans="2:15" x14ac:dyDescent="0.25">
      <c r="B32" s="23">
        <f t="shared" si="6"/>
        <v>2023</v>
      </c>
      <c r="C32" s="2">
        <v>-120973.09550629398</v>
      </c>
      <c r="E32" s="23">
        <f t="shared" si="1"/>
        <v>2023</v>
      </c>
      <c r="F32" s="2">
        <v>-310159.45847934647</v>
      </c>
      <c r="G32" s="2">
        <v>-34405.192299955168</v>
      </c>
      <c r="H32" s="20"/>
      <c r="I32" s="21" t="str">
        <f t="shared" si="2"/>
        <v/>
      </c>
      <c r="J32" s="17">
        <f t="shared" si="3"/>
        <v>-120973.09550629398</v>
      </c>
      <c r="K32" s="21">
        <f t="shared" si="4"/>
        <v>-95083.759553887416</v>
      </c>
      <c r="L32" s="21">
        <f t="shared" si="0"/>
        <v>-270824.70088370796</v>
      </c>
      <c r="O32" s="2">
        <f t="shared" si="5"/>
        <v>-344564.65077930165</v>
      </c>
    </row>
    <row r="33" spans="2:15" x14ac:dyDescent="0.25">
      <c r="B33" s="23">
        <f t="shared" si="6"/>
        <v>2024</v>
      </c>
      <c r="C33" s="2">
        <v>-122787.69193888837</v>
      </c>
      <c r="E33" s="23">
        <f t="shared" si="1"/>
        <v>2024</v>
      </c>
      <c r="F33" s="2">
        <v>-310159.45847934647</v>
      </c>
      <c r="G33" s="2">
        <v>-34921.270184454494</v>
      </c>
      <c r="H33" s="20"/>
      <c r="I33" s="21" t="str">
        <f t="shared" si="2"/>
        <v/>
      </c>
      <c r="J33" s="17">
        <f t="shared" si="3"/>
        <v>-122787.69193888837</v>
      </c>
      <c r="K33" s="21">
        <f t="shared" si="4"/>
        <v>-93246.392219512782</v>
      </c>
      <c r="L33" s="21">
        <f t="shared" si="0"/>
        <v>-262058.29317481481</v>
      </c>
      <c r="O33" s="2">
        <f t="shared" si="5"/>
        <v>-345080.72866380098</v>
      </c>
    </row>
    <row r="34" spans="2:15" x14ac:dyDescent="0.25">
      <c r="B34" s="23">
        <f t="shared" si="6"/>
        <v>2025</v>
      </c>
      <c r="C34" s="2">
        <v>-124629.50731797169</v>
      </c>
      <c r="E34" s="23">
        <f t="shared" si="1"/>
        <v>2025</v>
      </c>
      <c r="F34" s="2">
        <v>-310159.45847934647</v>
      </c>
      <c r="G34" s="2">
        <v>-35445.089237221306</v>
      </c>
      <c r="H34" s="20"/>
      <c r="I34" s="21" t="str">
        <f t="shared" si="2"/>
        <v/>
      </c>
      <c r="J34" s="17">
        <f t="shared" si="3"/>
        <v>-124629.50731797169</v>
      </c>
      <c r="K34" s="21">
        <f t="shared" si="4"/>
        <v>-91444.529567927995</v>
      </c>
      <c r="L34" s="21">
        <f t="shared" si="0"/>
        <v>-253580.76078922916</v>
      </c>
      <c r="O34" s="2">
        <f t="shared" si="5"/>
        <v>-345604.54771656776</v>
      </c>
    </row>
    <row r="35" spans="2:15" x14ac:dyDescent="0.25">
      <c r="B35" s="23">
        <f t="shared" si="6"/>
        <v>2026</v>
      </c>
      <c r="C35" s="2">
        <v>-126498.94992774125</v>
      </c>
      <c r="E35" s="23">
        <f t="shared" si="1"/>
        <v>2026</v>
      </c>
      <c r="F35" s="2">
        <v>-310159.45847934647</v>
      </c>
      <c r="G35" s="2">
        <v>-35976.765575779624</v>
      </c>
      <c r="H35" s="20"/>
      <c r="I35" s="21" t="str">
        <f t="shared" si="2"/>
        <v/>
      </c>
      <c r="J35" s="17">
        <f t="shared" si="3"/>
        <v>-126498.94992774125</v>
      </c>
      <c r="K35" s="21">
        <f t="shared" si="4"/>
        <v>-89677.485518306203</v>
      </c>
      <c r="L35" s="21">
        <f t="shared" si="0"/>
        <v>-245382.48133913989</v>
      </c>
      <c r="O35" s="2">
        <f t="shared" si="5"/>
        <v>-346136.22405512608</v>
      </c>
    </row>
    <row r="36" spans="2:15" x14ac:dyDescent="0.25">
      <c r="B36" s="23">
        <f t="shared" si="6"/>
        <v>2027</v>
      </c>
      <c r="C36" s="2">
        <v>-128396.43417665736</v>
      </c>
      <c r="E36" s="23">
        <f t="shared" si="1"/>
        <v>2027</v>
      </c>
      <c r="F36" s="2">
        <v>-310159.45847934647</v>
      </c>
      <c r="G36" s="2">
        <v>-36516.417059416315</v>
      </c>
      <c r="H36" s="20"/>
      <c r="I36" s="21" t="str">
        <f t="shared" si="2"/>
        <v/>
      </c>
      <c r="J36" s="17">
        <f t="shared" si="3"/>
        <v>-128396.43417665736</v>
      </c>
      <c r="K36" s="21">
        <f t="shared" si="4"/>
        <v>-87944.587247421048</v>
      </c>
      <c r="L36" s="21">
        <f t="shared" si="0"/>
        <v>-237454.15500360998</v>
      </c>
      <c r="O36" s="2">
        <f t="shared" si="5"/>
        <v>-346675.87553876278</v>
      </c>
    </row>
    <row r="37" spans="2:15" x14ac:dyDescent="0.25">
      <c r="B37" s="23">
        <f t="shared" si="6"/>
        <v>2028</v>
      </c>
      <c r="C37" s="2">
        <v>-130322.38068930722</v>
      </c>
      <c r="E37" s="23">
        <f t="shared" si="1"/>
        <v>2028</v>
      </c>
      <c r="F37" s="2">
        <v>-310159.45847934647</v>
      </c>
      <c r="G37" s="2">
        <v>-37064.163315307553</v>
      </c>
      <c r="H37" s="20"/>
      <c r="I37" s="21" t="str">
        <f t="shared" si="2"/>
        <v/>
      </c>
      <c r="J37" s="17">
        <f t="shared" si="3"/>
        <v>-130322.38068930722</v>
      </c>
      <c r="K37" s="21">
        <f t="shared" si="4"/>
        <v>-86245.174933461225</v>
      </c>
      <c r="L37" s="21">
        <f t="shared" si="0"/>
        <v>-229786.79367516327</v>
      </c>
      <c r="O37" s="2">
        <f t="shared" si="5"/>
        <v>-347223.62179465406</v>
      </c>
    </row>
    <row r="38" spans="2:15" x14ac:dyDescent="0.25">
      <c r="B38" s="23">
        <f t="shared" si="6"/>
        <v>2029</v>
      </c>
      <c r="C38" s="2">
        <v>-132277.2163996468</v>
      </c>
      <c r="E38" s="23">
        <f t="shared" si="1"/>
        <v>2029</v>
      </c>
      <c r="F38" s="2">
        <v>-310159.45847934647</v>
      </c>
      <c r="G38" s="2">
        <v>-37620.125765037163</v>
      </c>
      <c r="H38" s="20"/>
      <c r="I38" s="21" t="str">
        <f t="shared" si="2"/>
        <v/>
      </c>
      <c r="J38" s="17">
        <f t="shared" si="3"/>
        <v>-132277.2163996468</v>
      </c>
      <c r="K38" s="21">
        <f t="shared" si="4"/>
        <v>-84578.601504795311</v>
      </c>
      <c r="L38" s="21">
        <f t="shared" si="0"/>
        <v>-222371.7104723384</v>
      </c>
      <c r="O38" s="2">
        <f t="shared" si="5"/>
        <v>-347779.58424438362</v>
      </c>
    </row>
    <row r="39" spans="2:15" x14ac:dyDescent="0.25">
      <c r="B39" s="23">
        <f t="shared" si="6"/>
        <v>2030</v>
      </c>
      <c r="C39" s="2">
        <v>-134261.37464564148</v>
      </c>
      <c r="E39" s="23">
        <f t="shared" si="1"/>
        <v>2030</v>
      </c>
      <c r="F39" s="2">
        <v>-310159.45847934647</v>
      </c>
      <c r="G39" s="2">
        <v>-38184.427651512713</v>
      </c>
      <c r="H39" s="20"/>
      <c r="I39" s="21" t="str">
        <f t="shared" si="2"/>
        <v/>
      </c>
      <c r="J39" s="17">
        <f t="shared" si="3"/>
        <v>-134261.37464564148</v>
      </c>
      <c r="K39" s="21">
        <f t="shared" si="4"/>
        <v>-82944.232393591505</v>
      </c>
      <c r="L39" s="21">
        <f t="shared" si="0"/>
        <v>-215200.50960585574</v>
      </c>
      <c r="O39" s="2">
        <f t="shared" si="5"/>
        <v>-348343.8861308592</v>
      </c>
    </row>
    <row r="40" spans="2:15" x14ac:dyDescent="0.25">
      <c r="B40" s="23">
        <f t="shared" si="6"/>
        <v>2031</v>
      </c>
      <c r="C40" s="2">
        <v>-136275.2952653261</v>
      </c>
      <c r="E40" s="23">
        <f t="shared" si="1"/>
        <v>2031</v>
      </c>
      <c r="F40" s="2">
        <v>-310159.45847934647</v>
      </c>
      <c r="G40" s="2">
        <v>-38757.194066285403</v>
      </c>
      <c r="H40" s="20"/>
      <c r="I40" s="21" t="str">
        <f t="shared" si="2"/>
        <v/>
      </c>
      <c r="J40" s="17">
        <f t="shared" si="3"/>
        <v>-136275.2952653261</v>
      </c>
      <c r="K40" s="21">
        <f t="shared" si="4"/>
        <v>-81341.445294198449</v>
      </c>
      <c r="L40" s="21">
        <f t="shared" si="0"/>
        <v>-208265.07658645831</v>
      </c>
      <c r="O40" s="2">
        <f t="shared" si="5"/>
        <v>-348916.65254563186</v>
      </c>
    </row>
    <row r="41" spans="2:15" x14ac:dyDescent="0.25">
      <c r="B41" s="23">
        <f t="shared" si="6"/>
        <v>2032</v>
      </c>
      <c r="C41" s="2">
        <v>-138319.42469430598</v>
      </c>
      <c r="E41" s="23">
        <f t="shared" si="1"/>
        <v>2032</v>
      </c>
      <c r="F41" s="2">
        <v>-310159.45847934647</v>
      </c>
      <c r="G41" s="2">
        <v>-39338.551977279683</v>
      </c>
      <c r="H41" s="20"/>
      <c r="I41" s="21" t="str">
        <f t="shared" si="2"/>
        <v/>
      </c>
      <c r="J41" s="17">
        <f t="shared" si="3"/>
        <v>-138319.42469430598</v>
      </c>
      <c r="K41" s="21">
        <f t="shared" si="4"/>
        <v>-79769.629926194626</v>
      </c>
      <c r="L41" s="21">
        <f t="shared" si="0"/>
        <v>-201557.56876289294</v>
      </c>
      <c r="O41" s="2">
        <f t="shared" si="5"/>
        <v>-349498.01045662619</v>
      </c>
    </row>
    <row r="42" spans="2:15" x14ac:dyDescent="0.25">
      <c r="B42" s="23">
        <f t="shared" si="6"/>
        <v>2033</v>
      </c>
      <c r="C42" s="2">
        <v>-140394.21606472056</v>
      </c>
      <c r="E42" s="23">
        <f t="shared" si="1"/>
        <v>2033</v>
      </c>
      <c r="F42" s="2">
        <v>-310159.45847934647</v>
      </c>
      <c r="G42" s="2">
        <v>-39928.630256938872</v>
      </c>
      <c r="H42" s="20"/>
      <c r="I42" s="21" t="str">
        <f t="shared" si="2"/>
        <v/>
      </c>
      <c r="J42" s="17">
        <f t="shared" si="3"/>
        <v>-140394.21606472056</v>
      </c>
      <c r="K42" s="21">
        <f t="shared" si="4"/>
        <v>-78228.187802016939</v>
      </c>
      <c r="L42" s="21">
        <f t="shared" si="0"/>
        <v>-195070.40617888587</v>
      </c>
      <c r="O42" s="2">
        <f t="shared" si="5"/>
        <v>-350088.08873628534</v>
      </c>
    </row>
    <row r="43" spans="2:15" x14ac:dyDescent="0.25">
      <c r="B43" s="23">
        <f t="shared" si="6"/>
        <v>2034</v>
      </c>
      <c r="C43" s="2">
        <v>-142500.12930569134</v>
      </c>
      <c r="E43" s="23">
        <f t="shared" si="1"/>
        <v>2034</v>
      </c>
      <c r="F43" s="2">
        <v>-310159.45847934647</v>
      </c>
      <c r="G43" s="2">
        <v>-40527.55971079295</v>
      </c>
      <c r="H43" s="20"/>
      <c r="I43" s="21" t="str">
        <f t="shared" si="2"/>
        <v/>
      </c>
      <c r="J43" s="17">
        <f t="shared" si="3"/>
        <v>-142500.12930569134</v>
      </c>
      <c r="K43" s="21">
        <f t="shared" si="4"/>
        <v>-76716.531999079409</v>
      </c>
      <c r="L43" s="21">
        <f t="shared" si="0"/>
        <v>-188796.26273834598</v>
      </c>
      <c r="O43" s="2">
        <f t="shared" si="5"/>
        <v>-350687.01819013944</v>
      </c>
    </row>
    <row r="44" spans="2:15" x14ac:dyDescent="0.25">
      <c r="B44" s="23">
        <f t="shared" si="6"/>
        <v>2035</v>
      </c>
      <c r="C44" s="2">
        <v>-144637.63124527669</v>
      </c>
      <c r="E44" s="23">
        <f t="shared" si="1"/>
        <v>2035</v>
      </c>
      <c r="F44" s="2">
        <v>-310159.45847934647</v>
      </c>
      <c r="G44" s="2">
        <v>-41135.47310645484</v>
      </c>
      <c r="H44" s="20"/>
      <c r="I44" s="21" t="str">
        <f t="shared" si="2"/>
        <v/>
      </c>
      <c r="J44" s="17">
        <f t="shared" si="3"/>
        <v>-144637.63124527669</v>
      </c>
      <c r="K44" s="21">
        <f t="shared" si="4"/>
        <v>-75234.086936295265</v>
      </c>
      <c r="L44" s="21">
        <f t="shared" si="0"/>
        <v>-182728.05766838879</v>
      </c>
      <c r="O44" s="2">
        <f t="shared" si="5"/>
        <v>-351294.9315858013</v>
      </c>
    </row>
    <row r="45" spans="2:15" x14ac:dyDescent="0.25">
      <c r="B45" s="23">
        <f t="shared" si="6"/>
        <v>2036</v>
      </c>
      <c r="C45" s="2">
        <v>-146807.19571395582</v>
      </c>
      <c r="E45" s="23">
        <f t="shared" si="1"/>
        <v>2036</v>
      </c>
      <c r="F45" s="2">
        <v>-310159.45847934647</v>
      </c>
      <c r="G45" s="2">
        <v>-41752.50520305166</v>
      </c>
      <c r="H45" s="20"/>
      <c r="I45" s="21" t="str">
        <f t="shared" si="2"/>
        <v/>
      </c>
      <c r="J45" s="17">
        <f t="shared" si="3"/>
        <v>-146807.19571395582</v>
      </c>
      <c r="K45" s="21">
        <f t="shared" si="4"/>
        <v>-73780.28815491758</v>
      </c>
      <c r="L45" s="21">
        <f t="shared" si="0"/>
        <v>-176858.94727013039</v>
      </c>
      <c r="O45" s="2">
        <f t="shared" si="5"/>
        <v>-351911.96368239814</v>
      </c>
    </row>
    <row r="46" spans="2:15" x14ac:dyDescent="0.25">
      <c r="B46" s="23">
        <f t="shared" si="6"/>
        <v>2037</v>
      </c>
      <c r="C46" s="2">
        <v>-149009.30364966515</v>
      </c>
      <c r="E46" s="23">
        <f t="shared" si="1"/>
        <v>2037</v>
      </c>
      <c r="F46" s="2">
        <v>-310159.45847934647</v>
      </c>
      <c r="G46" s="2">
        <v>-42378.792781097429</v>
      </c>
      <c r="H46" s="20"/>
      <c r="I46" s="21" t="str">
        <f t="shared" si="2"/>
        <v/>
      </c>
      <c r="J46" s="17">
        <f t="shared" si="3"/>
        <v>-149009.30364966515</v>
      </c>
      <c r="K46" s="21">
        <f t="shared" si="4"/>
        <v>-72354.582103614826</v>
      </c>
      <c r="L46" s="21">
        <f t="shared" si="0"/>
        <v>-171182.31694753579</v>
      </c>
      <c r="O46" s="2">
        <f t="shared" si="5"/>
        <v>-352538.25126044388</v>
      </c>
    </row>
    <row r="47" spans="2:15" x14ac:dyDescent="0.25">
      <c r="B47" s="23">
        <f t="shared" si="6"/>
        <v>2038</v>
      </c>
      <c r="C47" s="2">
        <v>-151244.44320441011</v>
      </c>
      <c r="E47" s="23">
        <f t="shared" si="1"/>
        <v>2038</v>
      </c>
      <c r="F47" s="2">
        <v>-310159.45847934647</v>
      </c>
      <c r="G47" s="2">
        <v>-43014.474672813885</v>
      </c>
      <c r="H47" s="20"/>
      <c r="I47" s="21" t="str">
        <f t="shared" si="2"/>
        <v/>
      </c>
      <c r="J47" s="17">
        <f t="shared" si="3"/>
        <v>-151244.44320441011</v>
      </c>
      <c r="K47" s="21">
        <f t="shared" si="4"/>
        <v>-70956.425927699558</v>
      </c>
      <c r="L47" s="21">
        <f t="shared" si="0"/>
        <v>-165691.77350493803</v>
      </c>
      <c r="O47" s="2">
        <f t="shared" si="5"/>
        <v>-353173.93315216037</v>
      </c>
    </row>
    <row r="48" spans="2:15" x14ac:dyDescent="0.25">
      <c r="B48" s="23">
        <f t="shared" si="6"/>
        <v>2039</v>
      </c>
      <c r="C48" s="2">
        <v>-153513.10985247625</v>
      </c>
      <c r="E48" s="23">
        <f t="shared" si="1"/>
        <v>2039</v>
      </c>
      <c r="F48" s="2">
        <v>-310159.45847934647</v>
      </c>
      <c r="G48" s="2">
        <v>-43659.691792906087</v>
      </c>
      <c r="H48" s="20"/>
      <c r="I48" s="21" t="str">
        <f t="shared" si="2"/>
        <v/>
      </c>
      <c r="J48" s="17">
        <f t="shared" si="3"/>
        <v>-153513.10985247625</v>
      </c>
      <c r="K48" s="21">
        <f t="shared" si="4"/>
        <v>-69585.287262429993</v>
      </c>
      <c r="L48" s="21">
        <f t="shared" si="0"/>
        <v>-160381.13770415835</v>
      </c>
      <c r="O48" s="2">
        <f t="shared" si="5"/>
        <v>-353819.15027225256</v>
      </c>
    </row>
    <row r="49" spans="2:15" x14ac:dyDescent="0.25">
      <c r="B49" s="23">
        <f t="shared" si="6"/>
        <v>2040</v>
      </c>
      <c r="C49" s="2">
        <v>-155815.80650026337</v>
      </c>
      <c r="E49" s="23">
        <f t="shared" si="1"/>
        <v>2040</v>
      </c>
      <c r="F49" s="2">
        <v>-310159.45847934647</v>
      </c>
      <c r="G49" s="2">
        <v>-44314.587169799677</v>
      </c>
      <c r="H49" s="20"/>
      <c r="I49" s="21" t="str">
        <f t="shared" si="2"/>
        <v/>
      </c>
      <c r="J49" s="17">
        <f t="shared" si="3"/>
        <v>-155815.80650026337</v>
      </c>
      <c r="K49" s="21">
        <f t="shared" si="4"/>
        <v>-68240.644030305746</v>
      </c>
      <c r="L49" s="21">
        <f t="shared" si="0"/>
        <v>-155244.43707246636</v>
      </c>
      <c r="O49" s="2">
        <f t="shared" si="5"/>
        <v>-354474.04564914614</v>
      </c>
    </row>
    <row r="50" spans="2:15" x14ac:dyDescent="0.25">
      <c r="B50" s="23">
        <f t="shared" si="6"/>
        <v>2041</v>
      </c>
      <c r="C50" s="2">
        <v>-158153.0435977673</v>
      </c>
      <c r="E50" s="23">
        <f t="shared" si="1"/>
        <v>2041</v>
      </c>
      <c r="F50" s="2"/>
      <c r="G50" s="2">
        <v>-44979.305977346667</v>
      </c>
      <c r="H50" s="20"/>
      <c r="I50" s="21" t="str">
        <f t="shared" si="2"/>
        <v/>
      </c>
      <c r="J50" s="17">
        <f t="shared" si="3"/>
        <v>-158153.0435977673</v>
      </c>
      <c r="K50" s="21">
        <f t="shared" si="4"/>
        <v>-66921.984242280523</v>
      </c>
      <c r="L50" s="21">
        <f t="shared" si="0"/>
        <v>-19032.857903767854</v>
      </c>
      <c r="O50" s="2">
        <f t="shared" si="5"/>
        <v>-44979.305977346667</v>
      </c>
    </row>
    <row r="51" spans="2:15" x14ac:dyDescent="0.25">
      <c r="B51" s="23">
        <f t="shared" si="6"/>
        <v>2042</v>
      </c>
      <c r="C51" s="2">
        <v>-160525.33925173379</v>
      </c>
      <c r="E51" s="23">
        <f t="shared" si="1"/>
        <v>2042</v>
      </c>
      <c r="F51" s="2"/>
      <c r="G51" s="2">
        <v>-45653.995567006859</v>
      </c>
      <c r="H51" s="20"/>
      <c r="I51" s="21" t="str">
        <f t="shared" si="2"/>
        <v/>
      </c>
      <c r="J51" s="17">
        <f t="shared" si="3"/>
        <v>-160525.33925173379</v>
      </c>
      <c r="K51" s="21">
        <f t="shared" si="4"/>
        <v>-65628.805802816147</v>
      </c>
      <c r="L51" s="21">
        <f t="shared" si="0"/>
        <v>-18665.073209975235</v>
      </c>
      <c r="O51" s="2">
        <f t="shared" si="5"/>
        <v>-45653.995567006859</v>
      </c>
    </row>
    <row r="52" spans="2:15" x14ac:dyDescent="0.25">
      <c r="B52" s="23">
        <f t="shared" si="6"/>
        <v>2043</v>
      </c>
      <c r="C52" s="2">
        <v>-162933.21934050979</v>
      </c>
      <c r="E52" s="23">
        <f t="shared" si="1"/>
        <v>2043</v>
      </c>
      <c r="F52" s="2"/>
      <c r="G52" s="2">
        <v>-46338.80550051196</v>
      </c>
      <c r="H52" s="20"/>
      <c r="I52" s="21" t="str">
        <f t="shared" si="2"/>
        <v/>
      </c>
      <c r="J52" s="17">
        <f t="shared" si="3"/>
        <v>-162933.21934050979</v>
      </c>
      <c r="K52" s="21">
        <f t="shared" si="4"/>
        <v>-64360.61631870376</v>
      </c>
      <c r="L52" s="21">
        <f t="shared" si="0"/>
        <v>-18304.395466787308</v>
      </c>
      <c r="O52" s="2">
        <f t="shared" si="5"/>
        <v>-46338.80550051196</v>
      </c>
    </row>
    <row r="53" spans="2:15" x14ac:dyDescent="0.25">
      <c r="B53" s="23">
        <f t="shared" si="6"/>
        <v>2044</v>
      </c>
      <c r="C53" s="2">
        <v>-165377.21763061744</v>
      </c>
      <c r="E53" s="23">
        <f t="shared" si="1"/>
        <v>2044</v>
      </c>
      <c r="F53" s="2"/>
      <c r="G53" s="2">
        <v>-47033.887583019634</v>
      </c>
      <c r="H53" s="20"/>
      <c r="I53" s="21" t="str">
        <f t="shared" si="2"/>
        <v/>
      </c>
      <c r="J53" s="17">
        <f t="shared" si="3"/>
        <v>-165377.21763061744</v>
      </c>
      <c r="K53" s="21">
        <f t="shared" si="4"/>
        <v>-63116.932911579046</v>
      </c>
      <c r="L53" s="21">
        <f t="shared" si="0"/>
        <v>-17950.687341825233</v>
      </c>
      <c r="O53" s="2">
        <f t="shared" si="5"/>
        <v>-47033.887583019634</v>
      </c>
    </row>
    <row r="54" spans="2:15" x14ac:dyDescent="0.25">
      <c r="B54" s="23">
        <f t="shared" si="6"/>
        <v>2045</v>
      </c>
      <c r="C54" s="2">
        <v>-167857.87589507669</v>
      </c>
      <c r="E54" s="23">
        <f t="shared" si="1"/>
        <v>2045</v>
      </c>
      <c r="F54" s="2"/>
      <c r="G54" s="2">
        <v>-47739.395896764923</v>
      </c>
      <c r="H54" s="20"/>
      <c r="I54" s="21" t="str">
        <f t="shared" si="2"/>
        <v/>
      </c>
      <c r="J54" s="17">
        <f t="shared" si="3"/>
        <v>-167857.87589507669</v>
      </c>
      <c r="K54" s="21">
        <f t="shared" si="4"/>
        <v>-61897.282034060627</v>
      </c>
      <c r="L54" s="21">
        <f t="shared" si="0"/>
        <v>-17603.814156475953</v>
      </c>
      <c r="O54" s="2">
        <f t="shared" si="5"/>
        <v>-47739.395896764923</v>
      </c>
    </row>
    <row r="55" spans="2:15" x14ac:dyDescent="0.25">
      <c r="B55" s="23">
        <f t="shared" si="6"/>
        <v>2046</v>
      </c>
      <c r="C55" s="2">
        <v>-170375.74403350282</v>
      </c>
      <c r="E55" s="23">
        <f t="shared" si="1"/>
        <v>2046</v>
      </c>
      <c r="F55" s="2"/>
      <c r="G55" s="2">
        <v>-48455.48683521639</v>
      </c>
      <c r="H55" s="20"/>
      <c r="I55" s="21" t="str">
        <f t="shared" si="2"/>
        <v/>
      </c>
      <c r="J55" s="17">
        <f t="shared" si="3"/>
        <v>-170375.74403350282</v>
      </c>
      <c r="K55" s="21">
        <f t="shared" si="4"/>
        <v>-60701.199289441087</v>
      </c>
      <c r="L55" s="21">
        <f t="shared" si="0"/>
        <v>-17263.643834611681</v>
      </c>
      <c r="O55" s="2">
        <f t="shared" si="5"/>
        <v>-48455.48683521639</v>
      </c>
    </row>
    <row r="56" spans="2:15" x14ac:dyDescent="0.25">
      <c r="B56" s="23">
        <f t="shared" si="6"/>
        <v>2047</v>
      </c>
      <c r="C56" s="2">
        <v>-172931.38019400535</v>
      </c>
      <c r="E56" s="23">
        <f t="shared" si="1"/>
        <v>2047</v>
      </c>
      <c r="F56" s="2"/>
      <c r="G56" s="2">
        <v>-49182.319137744635</v>
      </c>
      <c r="H56" s="20"/>
      <c r="I56" s="21" t="str">
        <f t="shared" si="2"/>
        <v/>
      </c>
      <c r="J56" s="17">
        <f t="shared" si="3"/>
        <v>-172931.38019400535</v>
      </c>
      <c r="K56" s="21">
        <f t="shared" si="4"/>
        <v>-59528.229254862512</v>
      </c>
      <c r="L56" s="21">
        <f t="shared" si="0"/>
        <v>-16930.046852300344</v>
      </c>
      <c r="O56" s="2">
        <f t="shared" si="5"/>
        <v>-49182.319137744635</v>
      </c>
    </row>
    <row r="57" spans="2:15" x14ac:dyDescent="0.25">
      <c r="B57" s="23">
        <f t="shared" si="6"/>
        <v>2048</v>
      </c>
      <c r="C57" s="2">
        <v>-175525.35089691542</v>
      </c>
      <c r="E57" s="23">
        <f t="shared" si="1"/>
        <v>2048</v>
      </c>
      <c r="F57" s="2"/>
      <c r="G57" s="2">
        <v>-49920.053924810796</v>
      </c>
      <c r="H57" s="20"/>
      <c r="I57" s="21" t="str">
        <f t="shared" si="2"/>
        <v/>
      </c>
      <c r="J57" s="17">
        <f t="shared" si="3"/>
        <v>-175525.35089691542</v>
      </c>
      <c r="K57" s="21">
        <f t="shared" si="4"/>
        <v>-58377.925307908663</v>
      </c>
      <c r="L57" s="21">
        <f t="shared" ref="L57:L88" si="7" xml:space="preserve"> IF($E57&gt;=$F$18,IF($E57&lt;=$F$19,IF(SUM($F57:$G57)/((1+$C$10)^($E57-$F$18))&lt;0,SUM($F57:$G57)/((1+$C$10)^($E57-$F$18)),""),""),"")</f>
        <v>-16602.896188487779</v>
      </c>
      <c r="O57" s="2">
        <f t="shared" si="5"/>
        <v>-49920.053924810796</v>
      </c>
    </row>
    <row r="58" spans="2:15" x14ac:dyDescent="0.25">
      <c r="B58" s="23">
        <f t="shared" si="6"/>
        <v>2049</v>
      </c>
      <c r="C58" s="2">
        <v>-178158.23116036915</v>
      </c>
      <c r="E58" s="23">
        <f t="shared" si="1"/>
        <v>2049</v>
      </c>
      <c r="F58" s="2"/>
      <c r="G58" s="2">
        <v>-50668.854733682951</v>
      </c>
      <c r="H58" s="20"/>
      <c r="I58" s="21" t="str">
        <f t="shared" si="2"/>
        <v/>
      </c>
      <c r="J58" s="17">
        <f t="shared" si="3"/>
        <v>-178158.23116036915</v>
      </c>
      <c r="K58" s="21">
        <f t="shared" si="4"/>
        <v>-57249.849456548109</v>
      </c>
      <c r="L58" s="21">
        <f t="shared" si="7"/>
        <v>-16282.067276632943</v>
      </c>
      <c r="O58" s="2">
        <f t="shared" si="5"/>
        <v>-50668.854733682951</v>
      </c>
    </row>
    <row r="59" spans="2:15" x14ac:dyDescent="0.25">
      <c r="B59" s="23">
        <f t="shared" si="6"/>
        <v>2050</v>
      </c>
      <c r="C59" s="2">
        <v>-180830.60462777468</v>
      </c>
      <c r="E59" s="23">
        <f t="shared" si="1"/>
        <v>2050</v>
      </c>
      <c r="F59" s="2"/>
      <c r="G59" s="2">
        <v>-51428.88755468819</v>
      </c>
      <c r="H59" s="20"/>
      <c r="I59" s="21" t="str">
        <f t="shared" si="2"/>
        <v/>
      </c>
      <c r="J59" s="17">
        <f t="shared" si="3"/>
        <v>-180830.60462777468</v>
      </c>
      <c r="K59" s="21">
        <f t="shared" si="4"/>
        <v>-56143.572172363609</v>
      </c>
      <c r="L59" s="21">
        <f t="shared" si="7"/>
        <v>-15967.437957277716</v>
      </c>
      <c r="O59" s="2">
        <f t="shared" si="5"/>
        <v>-51428.88755468819</v>
      </c>
    </row>
    <row r="60" spans="2:15" x14ac:dyDescent="0.25">
      <c r="B60" s="23">
        <f t="shared" si="6"/>
        <v>2051</v>
      </c>
      <c r="C60" s="2">
        <v>-183543.06369719128</v>
      </c>
      <c r="E60" s="23">
        <f t="shared" si="1"/>
        <v>2051</v>
      </c>
      <c r="F60" s="2"/>
      <c r="G60" s="2">
        <v>-52200.320868008508</v>
      </c>
      <c r="H60" s="20"/>
      <c r="I60" s="21" t="str">
        <f t="shared" si="2"/>
        <v/>
      </c>
      <c r="J60" s="17">
        <f t="shared" si="3"/>
        <v>-183543.06369719128</v>
      </c>
      <c r="K60" s="21">
        <f t="shared" si="4"/>
        <v>-55058.672227003924</v>
      </c>
      <c r="L60" s="21">
        <f t="shared" si="7"/>
        <v>-15658.88843153322</v>
      </c>
      <c r="O60" s="2">
        <f t="shared" si="5"/>
        <v>-52200.320868008508</v>
      </c>
    </row>
    <row r="61" spans="2:15" x14ac:dyDescent="0.25">
      <c r="B61" s="23">
        <f t="shared" si="6"/>
        <v>2052</v>
      </c>
      <c r="C61" s="2">
        <v>-186296.20965264912</v>
      </c>
      <c r="E61" s="23">
        <f t="shared" si="1"/>
        <v>2052</v>
      </c>
      <c r="F61" s="2"/>
      <c r="G61" s="2">
        <v>-52983.325681028633</v>
      </c>
      <c r="H61" s="20"/>
      <c r="I61" s="21" t="str">
        <f t="shared" si="2"/>
        <v/>
      </c>
      <c r="J61" s="17">
        <f t="shared" si="3"/>
        <v>-186296.20965264912</v>
      </c>
      <c r="K61" s="21">
        <f t="shared" si="4"/>
        <v>-53994.736531796108</v>
      </c>
      <c r="L61" s="21">
        <f t="shared" si="7"/>
        <v>-15356.301215464944</v>
      </c>
      <c r="O61" s="2">
        <f t="shared" si="5"/>
        <v>-52983.325681028633</v>
      </c>
    </row>
    <row r="62" spans="2:15" x14ac:dyDescent="0.25">
      <c r="B62" s="23">
        <f t="shared" si="6"/>
        <v>2053</v>
      </c>
      <c r="C62" s="2">
        <v>-189090.65279743884</v>
      </c>
      <c r="E62" s="23">
        <f t="shared" si="1"/>
        <v>2053</v>
      </c>
      <c r="F62" s="2"/>
      <c r="G62" s="2">
        <v>-53778.075566244057</v>
      </c>
      <c r="H62" s="20"/>
      <c r="I62" s="21" t="str">
        <f t="shared" si="2"/>
        <v/>
      </c>
      <c r="J62" s="17">
        <f t="shared" si="3"/>
        <v>-189090.65279743884</v>
      </c>
      <c r="K62" s="21">
        <f t="shared" si="4"/>
        <v>-52951.359980457055</v>
      </c>
      <c r="L62" s="21">
        <f t="shared" si="7"/>
        <v>-15059.561095359342</v>
      </c>
      <c r="O62" s="2">
        <f t="shared" si="5"/>
        <v>-53778.075566244057</v>
      </c>
    </row>
    <row r="63" spans="2:15" x14ac:dyDescent="0.25">
      <c r="B63" s="23">
        <f t="shared" si="6"/>
        <v>2054</v>
      </c>
      <c r="C63" s="2">
        <v>-191927.0125894004</v>
      </c>
      <c r="E63" s="23">
        <f t="shared" si="1"/>
        <v>2054</v>
      </c>
      <c r="F63" s="2"/>
      <c r="G63" s="2">
        <v>-54584.746699737712</v>
      </c>
      <c r="H63" s="20"/>
      <c r="I63" s="21" t="str">
        <f t="shared" si="2"/>
        <v/>
      </c>
      <c r="J63" s="17">
        <f t="shared" si="3"/>
        <v>-191927.0125894004</v>
      </c>
      <c r="K63" s="21">
        <f t="shared" si="4"/>
        <v>-51928.145294844348</v>
      </c>
      <c r="L63" s="21">
        <f t="shared" si="7"/>
        <v>-14768.555083854812</v>
      </c>
      <c r="O63" s="2">
        <f t="shared" si="5"/>
        <v>-54584.746699737712</v>
      </c>
    </row>
    <row r="64" spans="2:15" x14ac:dyDescent="0.25">
      <c r="B64" s="23">
        <f t="shared" si="6"/>
        <v>2055</v>
      </c>
      <c r="C64" s="2">
        <v>-194805.91777824139</v>
      </c>
      <c r="E64" s="23">
        <f t="shared" si="1"/>
        <v>2055</v>
      </c>
      <c r="F64" s="2"/>
      <c r="G64" s="2">
        <v>-55403.517900233775</v>
      </c>
      <c r="H64" s="20"/>
      <c r="I64" s="21" t="str">
        <f t="shared" si="2"/>
        <v/>
      </c>
      <c r="J64" s="17">
        <f t="shared" si="3"/>
        <v>-194805.91777824139</v>
      </c>
      <c r="K64" s="21">
        <f t="shared" si="4"/>
        <v>-50924.702873687944</v>
      </c>
      <c r="L64" s="21">
        <f t="shared" si="7"/>
        <v>-14483.17237692042</v>
      </c>
      <c r="O64" s="2">
        <f t="shared" si="5"/>
        <v>-55403.517900233775</v>
      </c>
    </row>
    <row r="65" spans="2:15" x14ac:dyDescent="0.25">
      <c r="B65" s="23">
        <f t="shared" si="6"/>
        <v>2056</v>
      </c>
      <c r="C65" s="2">
        <v>-197728.006544915</v>
      </c>
      <c r="E65" s="23">
        <f t="shared" si="1"/>
        <v>2056</v>
      </c>
      <c r="F65" s="2"/>
      <c r="G65" s="2">
        <v>-56234.570668737273</v>
      </c>
      <c r="H65" s="20"/>
      <c r="I65" s="21" t="str">
        <f t="shared" si="2"/>
        <v/>
      </c>
      <c r="J65" s="17">
        <f t="shared" si="3"/>
        <v>-197728.006544915</v>
      </c>
      <c r="K65" s="21">
        <f t="shared" si="4"/>
        <v>-49940.650644244706</v>
      </c>
      <c r="L65" s="21">
        <f t="shared" si="7"/>
        <v>-14203.304311665919</v>
      </c>
      <c r="O65" s="2">
        <f t="shared" si="5"/>
        <v>-56234.570668737273</v>
      </c>
    </row>
    <row r="66" spans="2:15" x14ac:dyDescent="0.25">
      <c r="B66" s="23">
        <f t="shared" si="6"/>
        <v>2057</v>
      </c>
      <c r="C66" s="2">
        <v>-200693.92664308869</v>
      </c>
      <c r="E66" s="23">
        <f t="shared" si="1"/>
        <v>2057</v>
      </c>
      <c r="F66" s="2"/>
      <c r="G66" s="2">
        <v>-57078.089228768324</v>
      </c>
      <c r="H66" s="20"/>
      <c r="I66" s="21" t="str">
        <f t="shared" si="2"/>
        <v/>
      </c>
      <c r="J66" s="17">
        <f t="shared" si="3"/>
        <v>-200693.92664308869</v>
      </c>
      <c r="K66" s="21">
        <f t="shared" si="4"/>
        <v>-48975.61391681969</v>
      </c>
      <c r="L66" s="21">
        <f t="shared" si="7"/>
        <v>-13928.844324967062</v>
      </c>
      <c r="O66" s="2">
        <f t="shared" si="5"/>
        <v>-57078.089228768324</v>
      </c>
    </row>
    <row r="67" spans="2:15" x14ac:dyDescent="0.25">
      <c r="B67" s="23">
        <f t="shared" si="6"/>
        <v>2058</v>
      </c>
      <c r="C67" s="2">
        <v>-203704.335542735</v>
      </c>
      <c r="E67" s="23">
        <f t="shared" si="1"/>
        <v>2058</v>
      </c>
      <c r="F67" s="2"/>
      <c r="G67" s="2">
        <v>-57934.260567199846</v>
      </c>
      <c r="H67" s="20"/>
      <c r="I67" s="21" t="str">
        <f t="shared" si="2"/>
        <v/>
      </c>
      <c r="J67" s="17">
        <f t="shared" si="3"/>
        <v>-203704.335542735</v>
      </c>
      <c r="K67" s="21">
        <f t="shared" si="4"/>
        <v>-48029.225242098524</v>
      </c>
      <c r="L67" s="21">
        <f t="shared" si="7"/>
        <v>-13659.687912890402</v>
      </c>
      <c r="O67" s="2">
        <f t="shared" si="5"/>
        <v>-57934.260567199846</v>
      </c>
    </row>
    <row r="68" spans="2:15" x14ac:dyDescent="0.25">
      <c r="B68" s="23">
        <f t="shared" si="6"/>
        <v>2059</v>
      </c>
      <c r="C68" s="2">
        <v>-206759.900575876</v>
      </c>
      <c r="E68" s="23">
        <f t="shared" si="1"/>
        <v>2059</v>
      </c>
      <c r="F68" s="2"/>
      <c r="G68" s="2">
        <v>-58803.27447570784</v>
      </c>
      <c r="H68" s="20"/>
      <c r="I68" s="21" t="str">
        <f t="shared" si="2"/>
        <v/>
      </c>
      <c r="J68" s="17">
        <f t="shared" si="3"/>
        <v>-206759.900575876</v>
      </c>
      <c r="K68" s="21">
        <f t="shared" si="4"/>
        <v>-47101.124271236709</v>
      </c>
      <c r="L68" s="21">
        <f t="shared" si="7"/>
        <v>-13395.73259090218</v>
      </c>
      <c r="O68" s="2">
        <f t="shared" si="5"/>
        <v>-58803.27447570784</v>
      </c>
    </row>
    <row r="69" spans="2:15" x14ac:dyDescent="0.25">
      <c r="B69" s="23">
        <f t="shared" si="6"/>
        <v>2060</v>
      </c>
      <c r="C69" s="2">
        <v>-209861.29908451412</v>
      </c>
      <c r="E69" s="23">
        <f t="shared" si="1"/>
        <v>2060</v>
      </c>
      <c r="F69" s="2"/>
      <c r="G69" s="2">
        <v>-59685.323592843451</v>
      </c>
      <c r="H69" s="20"/>
      <c r="I69" s="21" t="str">
        <f t="shared" si="2"/>
        <v/>
      </c>
      <c r="J69" s="17">
        <f t="shared" si="3"/>
        <v>-209861.29908451412</v>
      </c>
      <c r="K69" s="21">
        <f t="shared" si="4"/>
        <v>-46190.957618652428</v>
      </c>
      <c r="L69" s="21">
        <f t="shared" si="7"/>
        <v>-13136.877854846101</v>
      </c>
      <c r="O69" s="2">
        <f t="shared" si="5"/>
        <v>-59685.323592843451</v>
      </c>
    </row>
    <row r="70" spans="2:15" x14ac:dyDescent="0.25">
      <c r="B70" s="23">
        <f t="shared" si="6"/>
        <v>2061</v>
      </c>
      <c r="C70" s="2">
        <v>-213009.21857078181</v>
      </c>
      <c r="E70" s="23">
        <f t="shared" si="1"/>
        <v>2061</v>
      </c>
      <c r="F70" s="2"/>
      <c r="G70" s="2">
        <v>-60580.603446736095</v>
      </c>
      <c r="H70" s="20"/>
      <c r="I70" s="21" t="str">
        <f t="shared" si="2"/>
        <v/>
      </c>
      <c r="J70" s="17">
        <f t="shared" si="3"/>
        <v>-213009.21857078181</v>
      </c>
      <c r="K70" s="21">
        <f t="shared" si="4"/>
        <v>-45298.378727470743</v>
      </c>
      <c r="L70" s="21">
        <f t="shared" si="7"/>
        <v>-12883.02514267516</v>
      </c>
      <c r="O70" s="2">
        <f t="shared" si="5"/>
        <v>-60580.603446736095</v>
      </c>
    </row>
    <row r="71" spans="2:15" x14ac:dyDescent="0.25">
      <c r="B71" s="23">
        <f t="shared" si="6"/>
        <v>2062</v>
      </c>
      <c r="C71" s="2">
        <v>-216204.35684934352</v>
      </c>
      <c r="E71" s="23">
        <f t="shared" si="1"/>
        <v>2062</v>
      </c>
      <c r="F71" s="2"/>
      <c r="G71" s="2">
        <v>-61489.312498437132</v>
      </c>
      <c r="H71" s="20"/>
      <c r="I71" s="21" t="str">
        <f t="shared" si="2"/>
        <v/>
      </c>
      <c r="J71" s="17">
        <f t="shared" si="3"/>
        <v>-216204.35684934352</v>
      </c>
      <c r="K71" s="21">
        <f t="shared" si="4"/>
        <v>-44423.047737567911</v>
      </c>
      <c r="L71" s="21">
        <f t="shared" si="7"/>
        <v>-12634.07779692298</v>
      </c>
      <c r="O71" s="2">
        <f t="shared" si="5"/>
        <v>-61489.312498437132</v>
      </c>
    </row>
    <row r="72" spans="2:15" x14ac:dyDescent="0.25">
      <c r="B72" s="23">
        <f t="shared" si="6"/>
        <v>2063</v>
      </c>
      <c r="C72" s="2">
        <v>-219447.42220208366</v>
      </c>
      <c r="E72" s="23">
        <f t="shared" si="1"/>
        <v>2063</v>
      </c>
      <c r="F72" s="2"/>
      <c r="G72" s="2">
        <v>-62411.652185913685</v>
      </c>
      <c r="H72" s="20"/>
      <c r="I72" s="21" t="str">
        <f t="shared" si="2"/>
        <v/>
      </c>
      <c r="J72" s="17">
        <f t="shared" si="3"/>
        <v>-219447.42220208366</v>
      </c>
      <c r="K72" s="21">
        <f t="shared" si="4"/>
        <v>-43564.631356165643</v>
      </c>
      <c r="L72" s="21">
        <f t="shared" si="7"/>
        <v>-12389.941027900317</v>
      </c>
      <c r="O72" s="2">
        <f t="shared" si="5"/>
        <v>-62411.652185913685</v>
      </c>
    </row>
    <row r="73" spans="2:15" x14ac:dyDescent="0.25">
      <c r="B73" s="23">
        <f t="shared" si="6"/>
        <v>2064</v>
      </c>
      <c r="C73" s="2">
        <v>-222739.1335351149</v>
      </c>
      <c r="E73" s="23">
        <f t="shared" si="1"/>
        <v>2064</v>
      </c>
      <c r="F73" s="2"/>
      <c r="G73" s="2">
        <v>-63347.826968702386</v>
      </c>
      <c r="H73" s="20"/>
      <c r="I73" s="21" t="str">
        <f t="shared" si="2"/>
        <v/>
      </c>
      <c r="J73" s="17">
        <f t="shared" si="3"/>
        <v>-222739.1335351149</v>
      </c>
      <c r="K73" s="21">
        <f t="shared" si="4"/>
        <v>-42722.80273092573</v>
      </c>
      <c r="L73" s="21">
        <f t="shared" si="7"/>
        <v>-12150.521877602727</v>
      </c>
      <c r="O73" s="2">
        <f t="shared" si="5"/>
        <v>-63347.826968702386</v>
      </c>
    </row>
    <row r="74" spans="2:15" x14ac:dyDescent="0.25">
      <c r="B74" s="23">
        <f t="shared" si="6"/>
        <v>2065</v>
      </c>
      <c r="C74" s="2">
        <v>-226080.22053814161</v>
      </c>
      <c r="E74" s="23">
        <f t="shared" si="1"/>
        <v>2065</v>
      </c>
      <c r="F74" s="2"/>
      <c r="G74" s="2">
        <v>-64298.044373232915</v>
      </c>
      <c r="H74" s="20"/>
      <c r="I74" s="21" t="str">
        <f t="shared" si="2"/>
        <v/>
      </c>
      <c r="J74" s="17">
        <f t="shared" si="3"/>
        <v>-226080.22053814161</v>
      </c>
      <c r="K74" s="21">
        <f t="shared" si="4"/>
        <v>-41897.24132549722</v>
      </c>
      <c r="L74" s="21">
        <f t="shared" si="7"/>
        <v>-11915.729184315718</v>
      </c>
      <c r="O74" s="2">
        <f t="shared" si="5"/>
        <v>-64298.044373232915</v>
      </c>
    </row>
    <row r="75" spans="2:15" x14ac:dyDescent="0.25">
      <c r="B75" s="23">
        <f t="shared" si="6"/>
        <v>2066</v>
      </c>
      <c r="C75" s="2">
        <v>-229471.42384621373</v>
      </c>
      <c r="E75" s="23">
        <f t="shared" si="1"/>
        <v>2066</v>
      </c>
      <c r="F75" s="2"/>
      <c r="G75" s="2">
        <v>-65262.5150388314</v>
      </c>
      <c r="H75" s="20"/>
      <c r="I75" s="21" t="str">
        <f t="shared" si="2"/>
        <v/>
      </c>
      <c r="J75" s="17">
        <f t="shared" si="3"/>
        <v>-229471.42384621373</v>
      </c>
      <c r="K75" s="21">
        <f t="shared" si="4"/>
        <v>-41087.632797468286</v>
      </c>
      <c r="L75" s="21">
        <f t="shared" si="7"/>
        <v>-11685.473547903819</v>
      </c>
      <c r="O75" s="2">
        <f t="shared" si="5"/>
        <v>-65262.5150388314</v>
      </c>
    </row>
    <row r="76" spans="2:15" x14ac:dyDescent="0.25">
      <c r="B76" s="23">
        <f t="shared" si="6"/>
        <v>2067</v>
      </c>
      <c r="C76" s="2">
        <v>-232913.4952039069</v>
      </c>
      <c r="E76" s="23">
        <f t="shared" si="1"/>
        <v>2067</v>
      </c>
      <c r="F76" s="2"/>
      <c r="G76" s="2">
        <v>-66241.452764413858</v>
      </c>
      <c r="H76" s="20"/>
      <c r="I76" s="21" t="str">
        <f t="shared" si="2"/>
        <v/>
      </c>
      <c r="J76" s="17">
        <f t="shared" si="3"/>
        <v>-232913.4952039069</v>
      </c>
      <c r="K76" s="21">
        <f t="shared" si="4"/>
        <v>-40293.668878676632</v>
      </c>
      <c r="L76" s="21">
        <f t="shared" si="7"/>
        <v>-11459.667295770412</v>
      </c>
      <c r="O76" s="2">
        <f t="shared" si="5"/>
        <v>-66241.452764413858</v>
      </c>
    </row>
    <row r="77" spans="2:15" x14ac:dyDescent="0.25">
      <c r="B77" s="23">
        <f t="shared" si="6"/>
        <v>2068</v>
      </c>
      <c r="C77" s="2">
        <v>-236407.19763196548</v>
      </c>
      <c r="E77" s="23">
        <f t="shared" si="1"/>
        <v>2068</v>
      </c>
      <c r="F77" s="2"/>
      <c r="G77" s="2">
        <v>-67235.074555880055</v>
      </c>
      <c r="H77" s="20"/>
      <c r="I77" s="21" t="str">
        <f t="shared" si="2"/>
        <v/>
      </c>
      <c r="J77" s="17">
        <f t="shared" si="3"/>
        <v>-236407.19763196548</v>
      </c>
      <c r="K77" s="21">
        <f t="shared" si="4"/>
        <v>-39515.04725783263</v>
      </c>
      <c r="L77" s="21">
        <f t="shared" si="7"/>
        <v>-11238.22444947533</v>
      </c>
      <c r="O77" s="2">
        <f t="shared" si="5"/>
        <v>-67235.074555880055</v>
      </c>
    </row>
    <row r="78" spans="2:15" x14ac:dyDescent="0.25">
      <c r="B78" s="23">
        <f t="shared" si="6"/>
        <v>2069</v>
      </c>
      <c r="C78" s="2">
        <v>-239953.30559644493</v>
      </c>
      <c r="E78" s="23">
        <f t="shared" si="1"/>
        <v>2069</v>
      </c>
      <c r="F78" s="2"/>
      <c r="G78" s="2">
        <v>-68243.600674218251</v>
      </c>
      <c r="H78" s="20"/>
      <c r="I78" s="21" t="str">
        <f t="shared" si="2"/>
        <v/>
      </c>
      <c r="J78" s="17">
        <f t="shared" si="3"/>
        <v>-239953.30559644493</v>
      </c>
      <c r="K78" s="21">
        <f t="shared" si="4"/>
        <v>-38751.471465410752</v>
      </c>
      <c r="L78" s="21">
        <f t="shared" si="7"/>
        <v>-11021.060691997547</v>
      </c>
      <c r="O78" s="2">
        <f t="shared" si="5"/>
        <v>-68243.600674218251</v>
      </c>
    </row>
    <row r="79" spans="2:15" x14ac:dyDescent="0.25">
      <c r="B79" s="23">
        <f t="shared" si="6"/>
        <v>2070</v>
      </c>
      <c r="C79" s="2">
        <v>-243552.60518039158</v>
      </c>
      <c r="E79" s="23">
        <f t="shared" si="1"/>
        <v>2070</v>
      </c>
      <c r="F79" s="2"/>
      <c r="G79" s="2">
        <v>-69267.254684331521</v>
      </c>
      <c r="H79" s="20"/>
      <c r="I79" s="21" t="str">
        <f t="shared" si="2"/>
        <v/>
      </c>
      <c r="J79" s="17">
        <f t="shared" si="3"/>
        <v>-243552.60518039158</v>
      </c>
      <c r="K79" s="21">
        <f t="shared" si="4"/>
        <v>-38002.650760765122</v>
      </c>
      <c r="L79" s="21">
        <f t="shared" si="7"/>
        <v>-10808.093335630445</v>
      </c>
      <c r="O79" s="2">
        <f t="shared" si="5"/>
        <v>-69267.254684331521</v>
      </c>
    </row>
    <row r="80" spans="2:15" x14ac:dyDescent="0.25">
      <c r="B80" s="23">
        <f t="shared" si="6"/>
        <v>2071</v>
      </c>
      <c r="C80" s="2">
        <v>-247205.89425809743</v>
      </c>
      <c r="E80" s="23">
        <f t="shared" si="1"/>
        <v>2071</v>
      </c>
      <c r="F80" s="2"/>
      <c r="G80" s="2">
        <v>-70306.263504596485</v>
      </c>
      <c r="H80" s="20"/>
      <c r="I80" s="21" t="str">
        <f t="shared" si="2"/>
        <v/>
      </c>
      <c r="J80" s="17">
        <f t="shared" si="3"/>
        <v>-247205.89425809743</v>
      </c>
      <c r="K80" s="21">
        <f t="shared" si="4"/>
        <v>-37268.300021426665</v>
      </c>
      <c r="L80" s="21">
        <f t="shared" si="7"/>
        <v>-10599.241290497486</v>
      </c>
      <c r="O80" s="2">
        <f t="shared" si="5"/>
        <v>-70306.263504596485</v>
      </c>
    </row>
    <row r="81" spans="2:15" x14ac:dyDescent="0.25">
      <c r="B81" s="23">
        <f t="shared" si="6"/>
        <v>2072</v>
      </c>
      <c r="C81" s="2">
        <v>-250913.98267196887</v>
      </c>
      <c r="E81" s="23">
        <f t="shared" si="1"/>
        <v>2072</v>
      </c>
      <c r="F81" s="2"/>
      <c r="G81" s="2">
        <v>-71360.857457165432</v>
      </c>
      <c r="H81" s="20"/>
      <c r="I81" s="21" t="str">
        <f t="shared" si="2"/>
        <v/>
      </c>
      <c r="J81" s="17">
        <f t="shared" si="3"/>
        <v>-250913.98267196887</v>
      </c>
      <c r="K81" s="21">
        <f t="shared" si="4"/>
        <v>-36548.139634539199</v>
      </c>
      <c r="L81" s="21">
        <f t="shared" si="7"/>
        <v>-10394.425033676282</v>
      </c>
      <c r="O81" s="2">
        <f t="shared" si="5"/>
        <v>-71360.857457165432</v>
      </c>
    </row>
    <row r="82" spans="2:15" x14ac:dyDescent="0.25">
      <c r="B82" s="23">
        <f t="shared" si="6"/>
        <v>2073</v>
      </c>
      <c r="C82" s="2">
        <v>-254677.69241204837</v>
      </c>
      <c r="E82" s="23">
        <f t="shared" si="1"/>
        <v>2073</v>
      </c>
      <c r="F82" s="2"/>
      <c r="G82" s="2">
        <v>-72431.270319022908</v>
      </c>
      <c r="H82" s="20"/>
      <c r="I82" s="21" t="str">
        <f t="shared" si="2"/>
        <v/>
      </c>
      <c r="J82" s="17">
        <f t="shared" si="3"/>
        <v>-254677.69241204837</v>
      </c>
      <c r="K82" s="21">
        <f t="shared" si="4"/>
        <v>-35841.895390393518</v>
      </c>
      <c r="L82" s="21">
        <f t="shared" si="7"/>
        <v>-10193.566578919254</v>
      </c>
      <c r="O82" s="2">
        <f t="shared" si="5"/>
        <v>-72431.270319022908</v>
      </c>
    </row>
    <row r="83" spans="2:15" x14ac:dyDescent="0.25">
      <c r="B83" s="23">
        <f t="shared" si="6"/>
        <v>2074</v>
      </c>
      <c r="C83" s="2">
        <v>-258497.85779822909</v>
      </c>
      <c r="E83" s="23">
        <f t="shared" si="1"/>
        <v>2074</v>
      </c>
      <c r="F83" s="2"/>
      <c r="G83" s="2">
        <v>-73517.739373808246</v>
      </c>
      <c r="H83" s="20"/>
      <c r="I83" s="21" t="str">
        <f t="shared" si="2"/>
        <v/>
      </c>
      <c r="J83" s="17">
        <f t="shared" si="3"/>
        <v>-258497.85779822909</v>
      </c>
      <c r="K83" s="21">
        <f t="shared" si="4"/>
        <v>-35149.298378018757</v>
      </c>
      <c r="L83" s="21">
        <f t="shared" si="7"/>
        <v>-9996.5894469594605</v>
      </c>
      <c r="O83" s="2">
        <f t="shared" si="5"/>
        <v>-73517.739373808246</v>
      </c>
    </row>
    <row r="84" spans="2:15" x14ac:dyDescent="0.25">
      <c r="B84" s="23">
        <f t="shared" si="6"/>
        <v>2075</v>
      </c>
      <c r="C84" s="2">
        <v>-262375.32566520252</v>
      </c>
      <c r="E84" s="23">
        <f t="shared" si="1"/>
        <v>2075</v>
      </c>
      <c r="F84" s="2"/>
      <c r="G84" s="2">
        <v>-74620.505464415357</v>
      </c>
      <c r="H84" s="20"/>
      <c r="I84" s="21" t="str">
        <f t="shared" si="2"/>
        <v/>
      </c>
      <c r="J84" s="17">
        <f t="shared" si="3"/>
        <v>-262375.32566520252</v>
      </c>
      <c r="K84" s="21">
        <f t="shared" si="4"/>
        <v>-34470.084882791336</v>
      </c>
      <c r="L84" s="21">
        <f t="shared" si="7"/>
        <v>-9803.4186363901918</v>
      </c>
      <c r="O84" s="2">
        <f t="shared" si="5"/>
        <v>-74620.505464415357</v>
      </c>
    </row>
    <row r="85" spans="2:15" x14ac:dyDescent="0.25">
      <c r="B85" s="23">
        <f t="shared" si="6"/>
        <v>2076</v>
      </c>
      <c r="C85" s="2">
        <v>-266310.95555018052</v>
      </c>
      <c r="E85" s="23">
        <f t="shared" si="1"/>
        <v>2076</v>
      </c>
      <c r="F85" s="2"/>
      <c r="G85" s="2">
        <v>-75739.813046381576</v>
      </c>
      <c r="H85" s="20"/>
      <c r="I85" s="21" t="str">
        <f t="shared" si="2"/>
        <v/>
      </c>
      <c r="J85" s="17">
        <f t="shared" si="3"/>
        <v>-266310.95555018052</v>
      </c>
      <c r="K85" s="21">
        <f t="shared" si="4"/>
        <v>-33803.996286022419</v>
      </c>
      <c r="L85" s="21">
        <f t="shared" si="7"/>
        <v>-9613.9805951072885</v>
      </c>
      <c r="O85" s="2">
        <f t="shared" si="5"/>
        <v>-75739.813046381576</v>
      </c>
    </row>
    <row r="86" spans="2:15" x14ac:dyDescent="0.25">
      <c r="B86" s="23">
        <f t="shared" si="6"/>
        <v>2077</v>
      </c>
      <c r="C86" s="2">
        <v>-270305.61988343322</v>
      </c>
      <c r="E86" s="23">
        <f t="shared" si="1"/>
        <v>2077</v>
      </c>
      <c r="F86" s="2"/>
      <c r="G86" s="2">
        <v>-76875.910242077298</v>
      </c>
      <c r="H86" s="20"/>
      <c r="I86" s="21" t="str">
        <f t="shared" si="2"/>
        <v/>
      </c>
      <c r="J86" s="17">
        <f t="shared" si="3"/>
        <v>-270305.61988343322</v>
      </c>
      <c r="K86" s="21">
        <f t="shared" si="4"/>
        <v>-33150.778966485763</v>
      </c>
      <c r="L86" s="21">
        <f t="shared" si="7"/>
        <v>-9428.2031923032864</v>
      </c>
      <c r="O86" s="2">
        <f t="shared" si="5"/>
        <v>-76875.910242077298</v>
      </c>
    </row>
    <row r="87" spans="2:15" x14ac:dyDescent="0.25">
      <c r="B87" s="23">
        <f t="shared" si="6"/>
        <v>2078</v>
      </c>
      <c r="C87" s="2">
        <v>-274360.2041816847</v>
      </c>
      <c r="E87" s="23">
        <f t="shared" si="1"/>
        <v>2078</v>
      </c>
      <c r="F87" s="2"/>
      <c r="G87" s="2">
        <v>-78029.048895708445</v>
      </c>
      <c r="H87" s="20"/>
      <c r="I87" s="21" t="str">
        <f t="shared" si="2"/>
        <v/>
      </c>
      <c r="J87" s="17">
        <f t="shared" si="3"/>
        <v>-274360.2041816847</v>
      </c>
      <c r="K87" s="21">
        <f t="shared" si="4"/>
        <v>-32510.184203848356</v>
      </c>
      <c r="L87" s="21">
        <f t="shared" si="7"/>
        <v>-9246.0156910027381</v>
      </c>
      <c r="O87" s="2">
        <f t="shared" si="5"/>
        <v>-78029.048895708445</v>
      </c>
    </row>
    <row r="88" spans="2:15" x14ac:dyDescent="0.25">
      <c r="B88" s="23">
        <f t="shared" si="6"/>
        <v>2079</v>
      </c>
      <c r="C88" s="2">
        <v>-278475.60724440997</v>
      </c>
      <c r="E88" s="23">
        <f t="shared" si="1"/>
        <v>2079</v>
      </c>
      <c r="F88" s="2"/>
      <c r="G88" s="2">
        <v>-79199.484629144063</v>
      </c>
      <c r="H88" s="20"/>
      <c r="I88" s="21" t="str">
        <f t="shared" si="2"/>
        <v/>
      </c>
      <c r="J88" s="17">
        <f t="shared" si="3"/>
        <v>-278475.60724440997</v>
      </c>
      <c r="K88" s="21">
        <f t="shared" si="4"/>
        <v>-31881.968083967229</v>
      </c>
      <c r="L88" s="21">
        <f t="shared" si="7"/>
        <v>-9067.3487211282882</v>
      </c>
      <c r="O88" s="2">
        <f t="shared" si="5"/>
        <v>-79199.484629144063</v>
      </c>
    </row>
    <row r="89" spans="2:15" x14ac:dyDescent="0.25">
      <c r="B89" s="23">
        <f t="shared" si="6"/>
        <v>2080</v>
      </c>
      <c r="C89" s="2">
        <v>-282652.74135307607</v>
      </c>
      <c r="E89" s="23">
        <f t="shared" si="1"/>
        <v>2080</v>
      </c>
      <c r="F89" s="2"/>
      <c r="G89" s="2"/>
      <c r="H89" s="20"/>
      <c r="I89" s="21" t="str">
        <f t="shared" si="2"/>
        <v/>
      </c>
      <c r="J89" s="17">
        <f t="shared" si="3"/>
        <v>-282652.74135307607</v>
      </c>
      <c r="K89" s="21">
        <f t="shared" si="4"/>
        <v>-31265.891406016173</v>
      </c>
      <c r="L89" s="21" t="str">
        <f t="shared" ref="L89:L120" si="8" xml:space="preserve"> IF($E89&gt;=$F$18,IF($E89&lt;=$F$19,IF(SUM($F89:$G89)/((1+$C$10)^($E89-$F$18))&lt;0,SUM($F89:$G89)/((1+$C$10)^($E89-$F$18)),""),""),"")</f>
        <v/>
      </c>
      <c r="O89" s="2"/>
    </row>
    <row r="90" spans="2:15" x14ac:dyDescent="0.25">
      <c r="B90" s="23">
        <f t="shared" si="6"/>
        <v>2081</v>
      </c>
      <c r="C90" s="2">
        <v>-286892.53247337218</v>
      </c>
      <c r="E90" s="23">
        <f t="shared" ref="E90:E103" si="9">E89+1</f>
        <v>2081</v>
      </c>
      <c r="F90" s="2"/>
      <c r="G90" s="2"/>
      <c r="H90" s="20"/>
      <c r="I90" s="21" t="str">
        <f t="shared" ref="I90:I144" si="10" xml:space="preserve"> IF($B90=$C$18,$C$21,"")</f>
        <v/>
      </c>
      <c r="J90" s="17">
        <f t="shared" ref="J90:J144" si="11" xml:space="preserve"> IF($B90&gt;=$C$18,IF($B90&lt;=$C$19,$C90,""),"")</f>
        <v>-286892.53247337218</v>
      </c>
      <c r="K90" s="21">
        <f t="shared" ref="K90:K144" si="12" xml:space="preserve"> IF(SUM($I90:$J90)/((1+$C$10)^($B90-$C$18))&lt;0,SUM($I90:$J90)/((1+$C$10)^($B90-$C$18)),"")</f>
        <v>-30661.719591407167</v>
      </c>
      <c r="L90" s="21" t="str">
        <f t="shared" si="8"/>
        <v/>
      </c>
      <c r="O90" s="2"/>
    </row>
    <row r="91" spans="2:15" x14ac:dyDescent="0.25">
      <c r="B91" s="23">
        <f>B90+1</f>
        <v>2082</v>
      </c>
      <c r="C91" s="2">
        <v>-291195.92046047276</v>
      </c>
      <c r="E91" s="23">
        <f t="shared" si="9"/>
        <v>2082</v>
      </c>
      <c r="F91" s="2"/>
      <c r="G91" s="2"/>
      <c r="H91" s="20"/>
      <c r="I91" s="21" t="str">
        <f t="shared" si="10"/>
        <v/>
      </c>
      <c r="J91" s="17">
        <f t="shared" si="11"/>
        <v>-291195.92046047276</v>
      </c>
      <c r="K91" s="21">
        <f t="shared" si="12"/>
        <v>-30069.222594471765</v>
      </c>
      <c r="L91" s="21" t="str">
        <f t="shared" si="8"/>
        <v/>
      </c>
      <c r="O91" s="2"/>
    </row>
    <row r="92" spans="2:15" x14ac:dyDescent="0.25">
      <c r="B92" s="23">
        <f>B91+1</f>
        <v>2083</v>
      </c>
      <c r="C92" s="2">
        <v>-295563.8592673798</v>
      </c>
      <c r="E92" s="23">
        <f t="shared" si="9"/>
        <v>2083</v>
      </c>
      <c r="F92" s="2"/>
      <c r="G92" s="2"/>
      <c r="H92" s="20"/>
      <c r="I92" s="21" t="str">
        <f t="shared" si="10"/>
        <v/>
      </c>
      <c r="J92" s="17">
        <f t="shared" si="11"/>
        <v>-295563.8592673798</v>
      </c>
      <c r="K92" s="21">
        <f t="shared" si="12"/>
        <v>-29488.174814868442</v>
      </c>
      <c r="L92" s="21" t="str">
        <f t="shared" si="8"/>
        <v/>
      </c>
      <c r="O92" s="2"/>
    </row>
    <row r="93" spans="2:15" x14ac:dyDescent="0.25">
      <c r="B93" s="23">
        <f>B92+1</f>
        <v>2084</v>
      </c>
      <c r="C93" s="2">
        <v>-299997.31715639046</v>
      </c>
      <c r="E93" s="23">
        <f t="shared" si="9"/>
        <v>2084</v>
      </c>
      <c r="F93" s="2"/>
      <c r="G93" s="2"/>
      <c r="H93" s="20"/>
      <c r="I93" s="21" t="str">
        <f t="shared" si="10"/>
        <v/>
      </c>
      <c r="J93" s="17">
        <f t="shared" si="11"/>
        <v>-299997.31715639046</v>
      </c>
      <c r="K93" s="21">
        <f t="shared" si="12"/>
        <v>-28918.355011682572</v>
      </c>
      <c r="L93" s="21" t="str">
        <f t="shared" si="8"/>
        <v/>
      </c>
      <c r="O93" s="2"/>
    </row>
    <row r="94" spans="2:15" x14ac:dyDescent="0.25">
      <c r="B94" s="23">
        <f t="shared" ref="B94:B103" si="13">B93+1</f>
        <v>2085</v>
      </c>
      <c r="C94" s="2">
        <v>-304497.27691373631</v>
      </c>
      <c r="E94" s="23">
        <f t="shared" si="9"/>
        <v>2085</v>
      </c>
      <c r="F94" s="2"/>
      <c r="G94" s="2"/>
      <c r="H94" s="20"/>
      <c r="I94" s="21" t="str">
        <f t="shared" si="10"/>
        <v/>
      </c>
      <c r="J94" s="17">
        <f t="shared" si="11"/>
        <v>-304497.27691373631</v>
      </c>
      <c r="K94" s="21">
        <f t="shared" si="12"/>
        <v>-28359.546219186297</v>
      </c>
      <c r="L94" s="21" t="str">
        <f t="shared" si="8"/>
        <v/>
      </c>
      <c r="O94" s="2"/>
    </row>
    <row r="95" spans="2:15" x14ac:dyDescent="0.25">
      <c r="B95" s="23">
        <f t="shared" si="13"/>
        <v>2086</v>
      </c>
      <c r="C95" s="2">
        <v>-309064.73606744234</v>
      </c>
      <c r="E95" s="23">
        <f t="shared" si="9"/>
        <v>2086</v>
      </c>
      <c r="F95" s="2"/>
      <c r="G95" s="2"/>
      <c r="H95" s="20"/>
      <c r="I95" s="21" t="str">
        <f t="shared" si="10"/>
        <v/>
      </c>
      <c r="J95" s="17">
        <f t="shared" si="11"/>
        <v>-309064.73606744234</v>
      </c>
      <c r="K95" s="21">
        <f t="shared" si="12"/>
        <v>-27811.535664226172</v>
      </c>
      <c r="L95" s="21" t="str">
        <f t="shared" si="8"/>
        <v/>
      </c>
      <c r="O95" s="2"/>
    </row>
    <row r="96" spans="2:15" x14ac:dyDescent="0.25">
      <c r="B96" s="23">
        <f t="shared" si="13"/>
        <v>2087</v>
      </c>
      <c r="C96" s="2">
        <v>-313700.70710845396</v>
      </c>
      <c r="E96" s="23">
        <f t="shared" si="9"/>
        <v>2087</v>
      </c>
      <c r="F96" s="2"/>
      <c r="G96" s="2"/>
      <c r="H96" s="20"/>
      <c r="I96" s="21" t="str">
        <f t="shared" si="10"/>
        <v/>
      </c>
      <c r="J96" s="17">
        <f t="shared" si="11"/>
        <v>-313700.70710845396</v>
      </c>
      <c r="K96" s="21">
        <f t="shared" si="12"/>
        <v>-27274.114685207311</v>
      </c>
      <c r="L96" s="21" t="str">
        <f t="shared" si="8"/>
        <v/>
      </c>
      <c r="O96" s="2"/>
    </row>
    <row r="97" spans="2:15" x14ac:dyDescent="0.25">
      <c r="B97" s="23">
        <f t="shared" si="13"/>
        <v>2088</v>
      </c>
      <c r="C97" s="2">
        <v>-318406.21771508077</v>
      </c>
      <c r="E97" s="23">
        <f t="shared" si="9"/>
        <v>2088</v>
      </c>
      <c r="F97" s="2"/>
      <c r="G97" s="2"/>
      <c r="H97" s="20"/>
      <c r="I97" s="21" t="str">
        <f t="shared" si="10"/>
        <v/>
      </c>
      <c r="J97" s="17">
        <f t="shared" si="11"/>
        <v>-318406.21771508077</v>
      </c>
      <c r="K97" s="21">
        <f t="shared" si="12"/>
        <v>-26747.078652642922</v>
      </c>
      <c r="L97" s="21" t="str">
        <f t="shared" si="8"/>
        <v/>
      </c>
      <c r="O97" s="2"/>
    </row>
    <row r="98" spans="2:15" x14ac:dyDescent="0.25">
      <c r="B98" s="23">
        <f t="shared" si="13"/>
        <v>2089</v>
      </c>
      <c r="C98" s="2">
        <v>-323182.31098080694</v>
      </c>
      <c r="E98" s="23">
        <f t="shared" si="9"/>
        <v>2089</v>
      </c>
      <c r="F98" s="2"/>
      <c r="G98" s="2"/>
      <c r="H98" s="20"/>
      <c r="I98" s="21" t="str">
        <f t="shared" si="10"/>
        <v/>
      </c>
      <c r="J98" s="17">
        <f t="shared" si="11"/>
        <v>-323182.31098080694</v>
      </c>
      <c r="K98" s="21">
        <f t="shared" si="12"/>
        <v>-26230.226891239196</v>
      </c>
      <c r="L98" s="21" t="str">
        <f t="shared" si="8"/>
        <v/>
      </c>
      <c r="O98" s="2"/>
    </row>
    <row r="99" spans="2:15" x14ac:dyDescent="0.25">
      <c r="B99" s="23">
        <f t="shared" si="13"/>
        <v>2090</v>
      </c>
      <c r="C99" s="2">
        <v>-328030.04564551904</v>
      </c>
      <c r="E99" s="23">
        <f t="shared" si="9"/>
        <v>2090</v>
      </c>
      <c r="F99" s="2"/>
      <c r="G99" s="2"/>
      <c r="H99" s="20"/>
      <c r="I99" s="21" t="str">
        <f t="shared" si="10"/>
        <v/>
      </c>
      <c r="J99" s="17">
        <f t="shared" si="11"/>
        <v>-328030.04564551904</v>
      </c>
      <c r="K99" s="21">
        <f t="shared" si="12"/>
        <v>-25723.362603485784</v>
      </c>
      <c r="L99" s="21" t="str">
        <f t="shared" si="8"/>
        <v/>
      </c>
      <c r="O99" s="2"/>
    </row>
    <row r="100" spans="2:15" x14ac:dyDescent="0.25">
      <c r="B100" s="23">
        <f t="shared" si="13"/>
        <v>2091</v>
      </c>
      <c r="C100" s="2"/>
      <c r="E100" s="23">
        <f t="shared" si="9"/>
        <v>2091</v>
      </c>
      <c r="F100" s="2"/>
      <c r="G100" s="2"/>
      <c r="H100" s="20"/>
      <c r="I100" s="21" t="str">
        <f t="shared" si="10"/>
        <v/>
      </c>
      <c r="J100" s="17" t="str">
        <f t="shared" si="11"/>
        <v/>
      </c>
      <c r="K100" s="21" t="str">
        <f t="shared" si="12"/>
        <v/>
      </c>
      <c r="L100" s="21" t="str">
        <f t="shared" si="8"/>
        <v/>
      </c>
      <c r="O100" s="2"/>
    </row>
    <row r="101" spans="2:15" x14ac:dyDescent="0.25">
      <c r="B101" s="23">
        <f t="shared" si="13"/>
        <v>2092</v>
      </c>
      <c r="C101" s="2"/>
      <c r="E101" s="23">
        <f t="shared" si="9"/>
        <v>2092</v>
      </c>
      <c r="F101" s="2"/>
      <c r="G101" s="2"/>
      <c r="H101" s="20"/>
      <c r="I101" s="21" t="str">
        <f t="shared" si="10"/>
        <v/>
      </c>
      <c r="J101" s="17" t="str">
        <f t="shared" si="11"/>
        <v/>
      </c>
      <c r="K101" s="21" t="str">
        <f t="shared" si="12"/>
        <v/>
      </c>
      <c r="L101" s="21" t="str">
        <f t="shared" si="8"/>
        <v/>
      </c>
      <c r="O101" s="2"/>
    </row>
    <row r="102" spans="2:15" x14ac:dyDescent="0.25">
      <c r="B102" s="23">
        <f t="shared" si="13"/>
        <v>2093</v>
      </c>
      <c r="C102" s="2"/>
      <c r="E102" s="23">
        <f t="shared" si="9"/>
        <v>2093</v>
      </c>
      <c r="F102" s="2"/>
      <c r="G102" s="2"/>
      <c r="H102" s="20"/>
      <c r="I102" s="21" t="str">
        <f t="shared" si="10"/>
        <v/>
      </c>
      <c r="J102" s="17" t="str">
        <f t="shared" si="11"/>
        <v/>
      </c>
      <c r="K102" s="21" t="str">
        <f t="shared" si="12"/>
        <v/>
      </c>
      <c r="L102" s="21" t="str">
        <f t="shared" si="8"/>
        <v/>
      </c>
      <c r="O102" s="2"/>
    </row>
    <row r="103" spans="2:15" x14ac:dyDescent="0.25">
      <c r="B103" s="23">
        <f t="shared" si="13"/>
        <v>2094</v>
      </c>
      <c r="C103" s="2"/>
      <c r="E103" s="23">
        <f t="shared" si="9"/>
        <v>2094</v>
      </c>
      <c r="F103" s="2"/>
      <c r="G103" s="2"/>
      <c r="H103" s="20"/>
      <c r="I103" s="21" t="str">
        <f t="shared" si="10"/>
        <v/>
      </c>
      <c r="J103" s="17" t="str">
        <f t="shared" si="11"/>
        <v/>
      </c>
      <c r="K103" s="21" t="str">
        <f t="shared" si="12"/>
        <v/>
      </c>
      <c r="L103" s="21" t="str">
        <f t="shared" si="8"/>
        <v/>
      </c>
      <c r="O103" s="2"/>
    </row>
    <row r="104" spans="2:15" x14ac:dyDescent="0.25">
      <c r="B104" s="23">
        <f>B103+1</f>
        <v>2095</v>
      </c>
      <c r="C104" s="2"/>
      <c r="E104" s="23">
        <f>E103+1</f>
        <v>2095</v>
      </c>
      <c r="F104" s="2"/>
      <c r="G104" s="2"/>
      <c r="H104" s="20"/>
      <c r="I104" s="21" t="str">
        <f t="shared" si="10"/>
        <v/>
      </c>
      <c r="J104" s="17" t="str">
        <f t="shared" si="11"/>
        <v/>
      </c>
      <c r="K104" s="21" t="str">
        <f t="shared" si="12"/>
        <v/>
      </c>
      <c r="L104" s="21" t="str">
        <f t="shared" si="8"/>
        <v/>
      </c>
      <c r="O104" s="2"/>
    </row>
    <row r="105" spans="2:15" x14ac:dyDescent="0.25">
      <c r="B105" s="23">
        <f t="shared" ref="B105:B144" si="14">B104+1</f>
        <v>2096</v>
      </c>
      <c r="C105" s="2"/>
      <c r="E105" s="23">
        <f t="shared" ref="E105:E144" si="15">E104+1</f>
        <v>2096</v>
      </c>
      <c r="F105" s="2"/>
      <c r="G105" s="2"/>
      <c r="H105" s="20"/>
      <c r="I105" s="21" t="str">
        <f t="shared" si="10"/>
        <v/>
      </c>
      <c r="J105" s="17" t="str">
        <f t="shared" si="11"/>
        <v/>
      </c>
      <c r="K105" s="21" t="str">
        <f t="shared" si="12"/>
        <v/>
      </c>
      <c r="L105" s="21" t="str">
        <f t="shared" si="8"/>
        <v/>
      </c>
      <c r="O105" s="2"/>
    </row>
    <row r="106" spans="2:15" x14ac:dyDescent="0.25">
      <c r="B106" s="23">
        <f t="shared" si="14"/>
        <v>2097</v>
      </c>
      <c r="C106" s="2"/>
      <c r="E106" s="23">
        <f t="shared" si="15"/>
        <v>2097</v>
      </c>
      <c r="F106" s="2"/>
      <c r="G106" s="2"/>
      <c r="H106" s="20"/>
      <c r="I106" s="21" t="str">
        <f t="shared" si="10"/>
        <v/>
      </c>
      <c r="J106" s="17" t="str">
        <f t="shared" si="11"/>
        <v/>
      </c>
      <c r="K106" s="21" t="str">
        <f t="shared" si="12"/>
        <v/>
      </c>
      <c r="L106" s="21" t="str">
        <f t="shared" si="8"/>
        <v/>
      </c>
      <c r="O106" s="2"/>
    </row>
    <row r="107" spans="2:15" x14ac:dyDescent="0.25">
      <c r="B107" s="23">
        <f t="shared" si="14"/>
        <v>2098</v>
      </c>
      <c r="C107" s="2"/>
      <c r="E107" s="23">
        <f t="shared" si="15"/>
        <v>2098</v>
      </c>
      <c r="F107" s="2"/>
      <c r="G107" s="2"/>
      <c r="H107" s="20"/>
      <c r="I107" s="21" t="str">
        <f t="shared" si="10"/>
        <v/>
      </c>
      <c r="J107" s="17" t="str">
        <f t="shared" si="11"/>
        <v/>
      </c>
      <c r="K107" s="21" t="str">
        <f t="shared" si="12"/>
        <v/>
      </c>
      <c r="L107" s="21" t="str">
        <f t="shared" si="8"/>
        <v/>
      </c>
      <c r="O107" s="2"/>
    </row>
    <row r="108" spans="2:15" x14ac:dyDescent="0.25">
      <c r="B108" s="23">
        <f t="shared" si="14"/>
        <v>2099</v>
      </c>
      <c r="C108" s="2"/>
      <c r="E108" s="23">
        <f t="shared" si="15"/>
        <v>2099</v>
      </c>
      <c r="F108" s="2"/>
      <c r="G108" s="2"/>
      <c r="H108" s="20"/>
      <c r="I108" s="21" t="str">
        <f t="shared" si="10"/>
        <v/>
      </c>
      <c r="J108" s="17" t="str">
        <f t="shared" si="11"/>
        <v/>
      </c>
      <c r="K108" s="21" t="str">
        <f t="shared" si="12"/>
        <v/>
      </c>
      <c r="L108" s="21" t="str">
        <f t="shared" si="8"/>
        <v/>
      </c>
      <c r="O108" s="2"/>
    </row>
    <row r="109" spans="2:15" x14ac:dyDescent="0.25">
      <c r="B109" s="23">
        <f t="shared" si="14"/>
        <v>2100</v>
      </c>
      <c r="C109" s="2"/>
      <c r="E109" s="23">
        <f t="shared" si="15"/>
        <v>2100</v>
      </c>
      <c r="F109" s="2"/>
      <c r="G109" s="2"/>
      <c r="H109" s="20"/>
      <c r="I109" s="21" t="str">
        <f t="shared" si="10"/>
        <v/>
      </c>
      <c r="J109" s="17" t="str">
        <f t="shared" si="11"/>
        <v/>
      </c>
      <c r="K109" s="21" t="str">
        <f t="shared" si="12"/>
        <v/>
      </c>
      <c r="L109" s="21" t="str">
        <f t="shared" si="8"/>
        <v/>
      </c>
      <c r="O109" s="2"/>
    </row>
    <row r="110" spans="2:15" x14ac:dyDescent="0.25">
      <c r="B110" s="23">
        <f t="shared" si="14"/>
        <v>2101</v>
      </c>
      <c r="C110" s="2"/>
      <c r="E110" s="23">
        <f t="shared" si="15"/>
        <v>2101</v>
      </c>
      <c r="F110" s="2"/>
      <c r="G110" s="2"/>
      <c r="H110" s="20"/>
      <c r="I110" s="21" t="str">
        <f t="shared" si="10"/>
        <v/>
      </c>
      <c r="J110" s="17" t="str">
        <f t="shared" si="11"/>
        <v/>
      </c>
      <c r="K110" s="21" t="str">
        <f t="shared" si="12"/>
        <v/>
      </c>
      <c r="L110" s="21" t="str">
        <f t="shared" si="8"/>
        <v/>
      </c>
      <c r="O110" s="2"/>
    </row>
    <row r="111" spans="2:15" x14ac:dyDescent="0.25">
      <c r="B111" s="23">
        <f t="shared" si="14"/>
        <v>2102</v>
      </c>
      <c r="C111" s="2"/>
      <c r="E111" s="23">
        <f t="shared" si="15"/>
        <v>2102</v>
      </c>
      <c r="F111" s="2"/>
      <c r="G111" s="2"/>
      <c r="H111" s="20"/>
      <c r="I111" s="21" t="str">
        <f t="shared" si="10"/>
        <v/>
      </c>
      <c r="J111" s="17" t="str">
        <f t="shared" si="11"/>
        <v/>
      </c>
      <c r="K111" s="21" t="str">
        <f t="shared" si="12"/>
        <v/>
      </c>
      <c r="L111" s="21" t="str">
        <f t="shared" si="8"/>
        <v/>
      </c>
      <c r="O111" s="2"/>
    </row>
    <row r="112" spans="2:15" x14ac:dyDescent="0.25">
      <c r="B112" s="23">
        <f t="shared" si="14"/>
        <v>2103</v>
      </c>
      <c r="C112" s="2"/>
      <c r="E112" s="23">
        <f t="shared" si="15"/>
        <v>2103</v>
      </c>
      <c r="F112" s="2"/>
      <c r="G112" s="2"/>
      <c r="H112" s="20"/>
      <c r="I112" s="21" t="str">
        <f t="shared" si="10"/>
        <v/>
      </c>
      <c r="J112" s="17" t="str">
        <f t="shared" si="11"/>
        <v/>
      </c>
      <c r="K112" s="21" t="str">
        <f t="shared" si="12"/>
        <v/>
      </c>
      <c r="L112" s="21" t="str">
        <f t="shared" si="8"/>
        <v/>
      </c>
      <c r="O112" s="2"/>
    </row>
    <row r="113" spans="2:15" x14ac:dyDescent="0.25">
      <c r="B113" s="23">
        <f t="shared" si="14"/>
        <v>2104</v>
      </c>
      <c r="C113" s="2"/>
      <c r="E113" s="23">
        <f t="shared" si="15"/>
        <v>2104</v>
      </c>
      <c r="F113" s="2"/>
      <c r="G113" s="2"/>
      <c r="H113" s="20"/>
      <c r="I113" s="21" t="str">
        <f t="shared" si="10"/>
        <v/>
      </c>
      <c r="J113" s="17" t="str">
        <f t="shared" si="11"/>
        <v/>
      </c>
      <c r="K113" s="21" t="str">
        <f t="shared" si="12"/>
        <v/>
      </c>
      <c r="L113" s="21" t="str">
        <f t="shared" si="8"/>
        <v/>
      </c>
      <c r="O113" s="2"/>
    </row>
    <row r="114" spans="2:15" x14ac:dyDescent="0.25">
      <c r="B114" s="23">
        <f t="shared" si="14"/>
        <v>2105</v>
      </c>
      <c r="C114" s="2"/>
      <c r="E114" s="23">
        <f t="shared" si="15"/>
        <v>2105</v>
      </c>
      <c r="F114" s="2"/>
      <c r="G114" s="2"/>
      <c r="H114" s="20"/>
      <c r="I114" s="21" t="str">
        <f t="shared" si="10"/>
        <v/>
      </c>
      <c r="J114" s="17" t="str">
        <f t="shared" si="11"/>
        <v/>
      </c>
      <c r="K114" s="21" t="str">
        <f t="shared" si="12"/>
        <v/>
      </c>
      <c r="L114" s="21" t="str">
        <f t="shared" si="8"/>
        <v/>
      </c>
      <c r="O114" s="2"/>
    </row>
    <row r="115" spans="2:15" x14ac:dyDescent="0.25">
      <c r="B115" s="23">
        <f t="shared" si="14"/>
        <v>2106</v>
      </c>
      <c r="C115" s="2"/>
      <c r="E115" s="23">
        <f t="shared" si="15"/>
        <v>2106</v>
      </c>
      <c r="F115" s="2"/>
      <c r="G115" s="2"/>
      <c r="H115" s="20"/>
      <c r="I115" s="21" t="str">
        <f t="shared" si="10"/>
        <v/>
      </c>
      <c r="J115" s="17" t="str">
        <f t="shared" si="11"/>
        <v/>
      </c>
      <c r="K115" s="21" t="str">
        <f t="shared" si="12"/>
        <v/>
      </c>
      <c r="L115" s="21" t="str">
        <f t="shared" si="8"/>
        <v/>
      </c>
      <c r="O115" s="2"/>
    </row>
    <row r="116" spans="2:15" x14ac:dyDescent="0.25">
      <c r="B116" s="23">
        <f t="shared" si="14"/>
        <v>2107</v>
      </c>
      <c r="C116" s="2"/>
      <c r="E116" s="23">
        <f t="shared" si="15"/>
        <v>2107</v>
      </c>
      <c r="F116" s="2"/>
      <c r="G116" s="2"/>
      <c r="H116" s="20"/>
      <c r="I116" s="21" t="str">
        <f t="shared" si="10"/>
        <v/>
      </c>
      <c r="J116" s="17" t="str">
        <f t="shared" si="11"/>
        <v/>
      </c>
      <c r="K116" s="21" t="str">
        <f t="shared" si="12"/>
        <v/>
      </c>
      <c r="L116" s="21" t="str">
        <f t="shared" si="8"/>
        <v/>
      </c>
      <c r="O116" s="2"/>
    </row>
    <row r="117" spans="2:15" x14ac:dyDescent="0.25">
      <c r="B117" s="23">
        <f t="shared" si="14"/>
        <v>2108</v>
      </c>
      <c r="C117" s="2"/>
      <c r="E117" s="23">
        <f t="shared" si="15"/>
        <v>2108</v>
      </c>
      <c r="F117" s="2"/>
      <c r="G117" s="2"/>
      <c r="H117" s="20"/>
      <c r="I117" s="21" t="str">
        <f t="shared" si="10"/>
        <v/>
      </c>
      <c r="J117" s="17" t="str">
        <f t="shared" si="11"/>
        <v/>
      </c>
      <c r="K117" s="21" t="str">
        <f t="shared" si="12"/>
        <v/>
      </c>
      <c r="L117" s="21" t="str">
        <f t="shared" si="8"/>
        <v/>
      </c>
      <c r="O117" s="2"/>
    </row>
    <row r="118" spans="2:15" x14ac:dyDescent="0.25">
      <c r="B118" s="23">
        <f t="shared" si="14"/>
        <v>2109</v>
      </c>
      <c r="C118" s="2"/>
      <c r="E118" s="23">
        <f t="shared" si="15"/>
        <v>2109</v>
      </c>
      <c r="F118" s="2"/>
      <c r="G118" s="2"/>
      <c r="H118" s="20"/>
      <c r="I118" s="21" t="str">
        <f t="shared" si="10"/>
        <v/>
      </c>
      <c r="J118" s="17" t="str">
        <f t="shared" si="11"/>
        <v/>
      </c>
      <c r="K118" s="21" t="str">
        <f t="shared" si="12"/>
        <v/>
      </c>
      <c r="L118" s="21" t="str">
        <f t="shared" si="8"/>
        <v/>
      </c>
      <c r="O118" s="2"/>
    </row>
    <row r="119" spans="2:15" x14ac:dyDescent="0.25">
      <c r="B119" s="23">
        <f t="shared" si="14"/>
        <v>2110</v>
      </c>
      <c r="C119" s="2"/>
      <c r="E119" s="23">
        <f t="shared" si="15"/>
        <v>2110</v>
      </c>
      <c r="F119" s="2"/>
      <c r="G119" s="2"/>
      <c r="H119" s="20"/>
      <c r="I119" s="21" t="str">
        <f t="shared" si="10"/>
        <v/>
      </c>
      <c r="J119" s="17" t="str">
        <f t="shared" si="11"/>
        <v/>
      </c>
      <c r="K119" s="21" t="str">
        <f t="shared" si="12"/>
        <v/>
      </c>
      <c r="L119" s="21" t="str">
        <f t="shared" si="8"/>
        <v/>
      </c>
      <c r="O119" s="2"/>
    </row>
    <row r="120" spans="2:15" x14ac:dyDescent="0.25">
      <c r="B120" s="23">
        <f t="shared" si="14"/>
        <v>2111</v>
      </c>
      <c r="C120" s="2"/>
      <c r="E120" s="23">
        <f t="shared" si="15"/>
        <v>2111</v>
      </c>
      <c r="F120" s="2"/>
      <c r="G120" s="2"/>
      <c r="H120" s="20"/>
      <c r="I120" s="21" t="str">
        <f t="shared" si="10"/>
        <v/>
      </c>
      <c r="J120" s="17" t="str">
        <f t="shared" si="11"/>
        <v/>
      </c>
      <c r="K120" s="21" t="str">
        <f t="shared" si="12"/>
        <v/>
      </c>
      <c r="L120" s="21" t="str">
        <f t="shared" si="8"/>
        <v/>
      </c>
      <c r="O120" s="2"/>
    </row>
    <row r="121" spans="2:15" x14ac:dyDescent="0.25">
      <c r="B121" s="23">
        <f t="shared" si="14"/>
        <v>2112</v>
      </c>
      <c r="C121" s="2"/>
      <c r="E121" s="23">
        <f t="shared" si="15"/>
        <v>2112</v>
      </c>
      <c r="F121" s="2"/>
      <c r="G121" s="2"/>
      <c r="H121" s="20"/>
      <c r="I121" s="21" t="str">
        <f t="shared" si="10"/>
        <v/>
      </c>
      <c r="J121" s="17" t="str">
        <f t="shared" si="11"/>
        <v/>
      </c>
      <c r="K121" s="21" t="str">
        <f t="shared" si="12"/>
        <v/>
      </c>
      <c r="L121" s="21" t="str">
        <f t="shared" ref="L121:L144" si="16" xml:space="preserve"> IF($E121&gt;=$F$18,IF($E121&lt;=$F$19,IF(SUM($F121:$G121)/((1+$C$10)^($E121-$F$18))&lt;0,SUM($F121:$G121)/((1+$C$10)^($E121-$F$18)),""),""),"")</f>
        <v/>
      </c>
      <c r="O121" s="2"/>
    </row>
    <row r="122" spans="2:15" x14ac:dyDescent="0.25">
      <c r="B122" s="23">
        <f t="shared" si="14"/>
        <v>2113</v>
      </c>
      <c r="C122" s="2"/>
      <c r="E122" s="23">
        <f t="shared" si="15"/>
        <v>2113</v>
      </c>
      <c r="F122" s="2"/>
      <c r="G122" s="2"/>
      <c r="H122" s="20"/>
      <c r="I122" s="21" t="str">
        <f t="shared" si="10"/>
        <v/>
      </c>
      <c r="J122" s="17" t="str">
        <f t="shared" si="11"/>
        <v/>
      </c>
      <c r="K122" s="21" t="str">
        <f t="shared" si="12"/>
        <v/>
      </c>
      <c r="L122" s="21" t="str">
        <f t="shared" si="16"/>
        <v/>
      </c>
      <c r="O122" s="2"/>
    </row>
    <row r="123" spans="2:15" x14ac:dyDescent="0.25">
      <c r="B123" s="23">
        <f t="shared" si="14"/>
        <v>2114</v>
      </c>
      <c r="C123" s="2"/>
      <c r="E123" s="23">
        <f t="shared" si="15"/>
        <v>2114</v>
      </c>
      <c r="F123" s="2"/>
      <c r="G123" s="2"/>
      <c r="H123" s="20"/>
      <c r="I123" s="21" t="str">
        <f t="shared" si="10"/>
        <v/>
      </c>
      <c r="J123" s="17" t="str">
        <f t="shared" si="11"/>
        <v/>
      </c>
      <c r="K123" s="21" t="str">
        <f t="shared" si="12"/>
        <v/>
      </c>
      <c r="L123" s="21" t="str">
        <f t="shared" si="16"/>
        <v/>
      </c>
      <c r="O123" s="2"/>
    </row>
    <row r="124" spans="2:15" x14ac:dyDescent="0.25">
      <c r="B124" s="23">
        <f t="shared" si="14"/>
        <v>2115</v>
      </c>
      <c r="C124" s="2"/>
      <c r="E124" s="23">
        <f t="shared" si="15"/>
        <v>2115</v>
      </c>
      <c r="F124" s="2"/>
      <c r="G124" s="2"/>
      <c r="H124" s="20"/>
      <c r="I124" s="21" t="str">
        <f t="shared" si="10"/>
        <v/>
      </c>
      <c r="J124" s="17" t="str">
        <f t="shared" si="11"/>
        <v/>
      </c>
      <c r="K124" s="21" t="str">
        <f t="shared" si="12"/>
        <v/>
      </c>
      <c r="L124" s="21" t="str">
        <f t="shared" si="16"/>
        <v/>
      </c>
      <c r="O124" s="2"/>
    </row>
    <row r="125" spans="2:15" x14ac:dyDescent="0.25">
      <c r="B125" s="23">
        <f t="shared" si="14"/>
        <v>2116</v>
      </c>
      <c r="C125" s="2"/>
      <c r="E125" s="23">
        <f t="shared" si="15"/>
        <v>2116</v>
      </c>
      <c r="F125" s="2"/>
      <c r="G125" s="2"/>
      <c r="I125" s="21" t="str">
        <f t="shared" si="10"/>
        <v/>
      </c>
      <c r="J125" s="17" t="str">
        <f t="shared" si="11"/>
        <v/>
      </c>
      <c r="K125" s="21" t="str">
        <f t="shared" si="12"/>
        <v/>
      </c>
      <c r="L125" s="21" t="str">
        <f t="shared" si="16"/>
        <v/>
      </c>
      <c r="O125" s="2"/>
    </row>
    <row r="126" spans="2:15" x14ac:dyDescent="0.25">
      <c r="B126" s="23">
        <f t="shared" si="14"/>
        <v>2117</v>
      </c>
      <c r="C126" s="2"/>
      <c r="E126" s="23">
        <f t="shared" si="15"/>
        <v>2117</v>
      </c>
      <c r="F126" s="2"/>
      <c r="G126" s="2"/>
      <c r="I126" s="21" t="str">
        <f t="shared" si="10"/>
        <v/>
      </c>
      <c r="J126" s="17" t="str">
        <f t="shared" si="11"/>
        <v/>
      </c>
      <c r="K126" s="21" t="str">
        <f t="shared" si="12"/>
        <v/>
      </c>
      <c r="L126" s="21" t="str">
        <f t="shared" si="16"/>
        <v/>
      </c>
      <c r="O126" s="2"/>
    </row>
    <row r="127" spans="2:15" x14ac:dyDescent="0.25">
      <c r="B127" s="23">
        <f t="shared" si="14"/>
        <v>2118</v>
      </c>
      <c r="C127" s="2"/>
      <c r="E127" s="23">
        <f t="shared" si="15"/>
        <v>2118</v>
      </c>
      <c r="F127" s="2"/>
      <c r="G127" s="2"/>
      <c r="I127" s="21" t="str">
        <f t="shared" si="10"/>
        <v/>
      </c>
      <c r="J127" s="17" t="str">
        <f t="shared" si="11"/>
        <v/>
      </c>
      <c r="K127" s="21" t="str">
        <f t="shared" si="12"/>
        <v/>
      </c>
      <c r="L127" s="21" t="str">
        <f t="shared" si="16"/>
        <v/>
      </c>
      <c r="O127" s="2"/>
    </row>
    <row r="128" spans="2:15" x14ac:dyDescent="0.25">
      <c r="B128" s="23">
        <f t="shared" si="14"/>
        <v>2119</v>
      </c>
      <c r="C128" s="2"/>
      <c r="E128" s="23">
        <f t="shared" si="15"/>
        <v>2119</v>
      </c>
      <c r="F128" s="2"/>
      <c r="G128" s="2"/>
      <c r="I128" s="21" t="str">
        <f t="shared" si="10"/>
        <v/>
      </c>
      <c r="J128" s="17" t="str">
        <f t="shared" si="11"/>
        <v/>
      </c>
      <c r="K128" s="21" t="str">
        <f t="shared" si="12"/>
        <v/>
      </c>
      <c r="L128" s="21" t="str">
        <f t="shared" si="16"/>
        <v/>
      </c>
      <c r="O128" s="2"/>
    </row>
    <row r="129" spans="2:15" x14ac:dyDescent="0.25">
      <c r="B129" s="23">
        <f t="shared" si="14"/>
        <v>2120</v>
      </c>
      <c r="C129" s="2"/>
      <c r="E129" s="23">
        <f t="shared" si="15"/>
        <v>2120</v>
      </c>
      <c r="F129" s="2"/>
      <c r="G129" s="2"/>
      <c r="I129" s="21" t="str">
        <f t="shared" si="10"/>
        <v/>
      </c>
      <c r="J129" s="17" t="str">
        <f t="shared" si="11"/>
        <v/>
      </c>
      <c r="K129" s="21" t="str">
        <f t="shared" si="12"/>
        <v/>
      </c>
      <c r="L129" s="21" t="str">
        <f t="shared" si="16"/>
        <v/>
      </c>
      <c r="O129" s="2"/>
    </row>
    <row r="130" spans="2:15" x14ac:dyDescent="0.25">
      <c r="B130" s="23">
        <f t="shared" si="14"/>
        <v>2121</v>
      </c>
      <c r="C130" s="2"/>
      <c r="E130" s="23">
        <f t="shared" si="15"/>
        <v>2121</v>
      </c>
      <c r="F130" s="2"/>
      <c r="G130" s="2"/>
      <c r="I130" s="21" t="str">
        <f t="shared" si="10"/>
        <v/>
      </c>
      <c r="J130" s="17" t="str">
        <f t="shared" si="11"/>
        <v/>
      </c>
      <c r="K130" s="21" t="str">
        <f t="shared" si="12"/>
        <v/>
      </c>
      <c r="L130" s="21" t="str">
        <f t="shared" si="16"/>
        <v/>
      </c>
      <c r="O130" s="2"/>
    </row>
    <row r="131" spans="2:15" x14ac:dyDescent="0.25">
      <c r="B131" s="23">
        <f t="shared" si="14"/>
        <v>2122</v>
      </c>
      <c r="C131" s="2"/>
      <c r="E131" s="23">
        <f t="shared" si="15"/>
        <v>2122</v>
      </c>
      <c r="F131" s="2"/>
      <c r="G131" s="2"/>
      <c r="I131" s="21" t="str">
        <f t="shared" si="10"/>
        <v/>
      </c>
      <c r="J131" s="17" t="str">
        <f t="shared" si="11"/>
        <v/>
      </c>
      <c r="K131" s="21" t="str">
        <f t="shared" si="12"/>
        <v/>
      </c>
      <c r="L131" s="21" t="str">
        <f t="shared" si="16"/>
        <v/>
      </c>
      <c r="O131" s="2"/>
    </row>
    <row r="132" spans="2:15" x14ac:dyDescent="0.25">
      <c r="B132" s="23">
        <f t="shared" si="14"/>
        <v>2123</v>
      </c>
      <c r="C132" s="2"/>
      <c r="E132" s="23">
        <f t="shared" si="15"/>
        <v>2123</v>
      </c>
      <c r="F132" s="2"/>
      <c r="G132" s="2"/>
      <c r="I132" s="21" t="str">
        <f t="shared" si="10"/>
        <v/>
      </c>
      <c r="J132" s="17" t="str">
        <f t="shared" si="11"/>
        <v/>
      </c>
      <c r="K132" s="21" t="str">
        <f t="shared" si="12"/>
        <v/>
      </c>
      <c r="L132" s="21" t="str">
        <f t="shared" si="16"/>
        <v/>
      </c>
      <c r="O132" s="2"/>
    </row>
    <row r="133" spans="2:15" x14ac:dyDescent="0.25">
      <c r="B133" s="23">
        <f t="shared" si="14"/>
        <v>2124</v>
      </c>
      <c r="C133" s="2"/>
      <c r="E133" s="23">
        <f t="shared" si="15"/>
        <v>2124</v>
      </c>
      <c r="F133" s="2"/>
      <c r="G133" s="2"/>
      <c r="I133" s="21" t="str">
        <f t="shared" si="10"/>
        <v/>
      </c>
      <c r="J133" s="17" t="str">
        <f t="shared" si="11"/>
        <v/>
      </c>
      <c r="K133" s="21" t="str">
        <f t="shared" si="12"/>
        <v/>
      </c>
      <c r="L133" s="21" t="str">
        <f t="shared" si="16"/>
        <v/>
      </c>
      <c r="O133" s="2"/>
    </row>
    <row r="134" spans="2:15" x14ac:dyDescent="0.25">
      <c r="B134" s="23">
        <f t="shared" si="14"/>
        <v>2125</v>
      </c>
      <c r="C134" s="2"/>
      <c r="E134" s="23">
        <f t="shared" si="15"/>
        <v>2125</v>
      </c>
      <c r="F134" s="2"/>
      <c r="G134" s="2"/>
      <c r="I134" s="21" t="str">
        <f t="shared" si="10"/>
        <v/>
      </c>
      <c r="J134" s="17" t="str">
        <f t="shared" si="11"/>
        <v/>
      </c>
      <c r="K134" s="21" t="str">
        <f t="shared" si="12"/>
        <v/>
      </c>
      <c r="L134" s="21" t="str">
        <f t="shared" si="16"/>
        <v/>
      </c>
      <c r="O134" s="2"/>
    </row>
    <row r="135" spans="2:15" x14ac:dyDescent="0.25">
      <c r="B135" s="23">
        <f t="shared" si="14"/>
        <v>2126</v>
      </c>
      <c r="C135" s="2"/>
      <c r="E135" s="23">
        <f t="shared" si="15"/>
        <v>2126</v>
      </c>
      <c r="F135" s="2"/>
      <c r="G135" s="2"/>
      <c r="I135" s="21" t="str">
        <f t="shared" si="10"/>
        <v/>
      </c>
      <c r="J135" s="17" t="str">
        <f t="shared" si="11"/>
        <v/>
      </c>
      <c r="K135" s="21" t="str">
        <f t="shared" si="12"/>
        <v/>
      </c>
      <c r="L135" s="21" t="str">
        <f t="shared" si="16"/>
        <v/>
      </c>
      <c r="O135" s="2"/>
    </row>
    <row r="136" spans="2:15" x14ac:dyDescent="0.25">
      <c r="B136" s="23">
        <f t="shared" si="14"/>
        <v>2127</v>
      </c>
      <c r="C136" s="2"/>
      <c r="E136" s="23">
        <f t="shared" si="15"/>
        <v>2127</v>
      </c>
      <c r="F136" s="2"/>
      <c r="G136" s="2"/>
      <c r="I136" s="21" t="str">
        <f t="shared" si="10"/>
        <v/>
      </c>
      <c r="J136" s="17" t="str">
        <f t="shared" si="11"/>
        <v/>
      </c>
      <c r="K136" s="21" t="str">
        <f t="shared" si="12"/>
        <v/>
      </c>
      <c r="L136" s="21" t="str">
        <f t="shared" si="16"/>
        <v/>
      </c>
      <c r="O136" s="2"/>
    </row>
    <row r="137" spans="2:15" x14ac:dyDescent="0.25">
      <c r="B137" s="23">
        <f t="shared" si="14"/>
        <v>2128</v>
      </c>
      <c r="C137" s="2"/>
      <c r="E137" s="23">
        <f t="shared" si="15"/>
        <v>2128</v>
      </c>
      <c r="F137" s="2"/>
      <c r="G137" s="2"/>
      <c r="I137" s="21" t="str">
        <f t="shared" si="10"/>
        <v/>
      </c>
      <c r="J137" s="17" t="str">
        <f t="shared" si="11"/>
        <v/>
      </c>
      <c r="K137" s="21" t="str">
        <f t="shared" si="12"/>
        <v/>
      </c>
      <c r="L137" s="21" t="str">
        <f t="shared" si="16"/>
        <v/>
      </c>
      <c r="O137" s="2"/>
    </row>
    <row r="138" spans="2:15" x14ac:dyDescent="0.25">
      <c r="B138" s="23">
        <f t="shared" si="14"/>
        <v>2129</v>
      </c>
      <c r="C138" s="2"/>
      <c r="E138" s="23">
        <f t="shared" si="15"/>
        <v>2129</v>
      </c>
      <c r="F138" s="2"/>
      <c r="G138" s="2"/>
      <c r="I138" s="21" t="str">
        <f t="shared" si="10"/>
        <v/>
      </c>
      <c r="J138" s="17" t="str">
        <f t="shared" si="11"/>
        <v/>
      </c>
      <c r="K138" s="21" t="str">
        <f t="shared" si="12"/>
        <v/>
      </c>
      <c r="L138" s="21" t="str">
        <f t="shared" si="16"/>
        <v/>
      </c>
      <c r="O138" s="2"/>
    </row>
    <row r="139" spans="2:15" x14ac:dyDescent="0.25">
      <c r="B139" s="23">
        <f t="shared" si="14"/>
        <v>2130</v>
      </c>
      <c r="C139" s="2"/>
      <c r="E139" s="23">
        <f t="shared" si="15"/>
        <v>2130</v>
      </c>
      <c r="F139" s="2"/>
      <c r="G139" s="2"/>
      <c r="I139" s="21" t="str">
        <f t="shared" si="10"/>
        <v/>
      </c>
      <c r="J139" s="17" t="str">
        <f t="shared" si="11"/>
        <v/>
      </c>
      <c r="K139" s="21" t="str">
        <f t="shared" si="12"/>
        <v/>
      </c>
      <c r="L139" s="21" t="str">
        <f t="shared" si="16"/>
        <v/>
      </c>
      <c r="O139" s="2"/>
    </row>
    <row r="140" spans="2:15" x14ac:dyDescent="0.25">
      <c r="B140" s="23">
        <f t="shared" si="14"/>
        <v>2131</v>
      </c>
      <c r="C140" s="2"/>
      <c r="E140" s="23">
        <f t="shared" si="15"/>
        <v>2131</v>
      </c>
      <c r="F140" s="2"/>
      <c r="G140" s="2"/>
      <c r="I140" s="21" t="str">
        <f t="shared" si="10"/>
        <v/>
      </c>
      <c r="J140" s="17" t="str">
        <f t="shared" si="11"/>
        <v/>
      </c>
      <c r="K140" s="21" t="str">
        <f t="shared" si="12"/>
        <v/>
      </c>
      <c r="L140" s="21" t="str">
        <f t="shared" si="16"/>
        <v/>
      </c>
      <c r="O140" s="2"/>
    </row>
    <row r="141" spans="2:15" x14ac:dyDescent="0.25">
      <c r="B141" s="23">
        <f t="shared" si="14"/>
        <v>2132</v>
      </c>
      <c r="C141" s="2"/>
      <c r="E141" s="23">
        <f t="shared" si="15"/>
        <v>2132</v>
      </c>
      <c r="F141" s="2"/>
      <c r="G141" s="2"/>
      <c r="I141" s="21" t="str">
        <f t="shared" si="10"/>
        <v/>
      </c>
      <c r="J141" s="17" t="str">
        <f t="shared" si="11"/>
        <v/>
      </c>
      <c r="K141" s="21" t="str">
        <f t="shared" si="12"/>
        <v/>
      </c>
      <c r="L141" s="21" t="str">
        <f t="shared" si="16"/>
        <v/>
      </c>
      <c r="O141" s="2"/>
    </row>
    <row r="142" spans="2:15" x14ac:dyDescent="0.25">
      <c r="B142" s="23">
        <f t="shared" si="14"/>
        <v>2133</v>
      </c>
      <c r="C142" s="2"/>
      <c r="E142" s="23">
        <f t="shared" si="15"/>
        <v>2133</v>
      </c>
      <c r="F142" s="2"/>
      <c r="G142" s="2"/>
      <c r="I142" s="21" t="str">
        <f t="shared" si="10"/>
        <v/>
      </c>
      <c r="J142" s="17" t="str">
        <f t="shared" si="11"/>
        <v/>
      </c>
      <c r="K142" s="21" t="str">
        <f t="shared" si="12"/>
        <v/>
      </c>
      <c r="L142" s="21" t="str">
        <f t="shared" si="16"/>
        <v/>
      </c>
      <c r="O142" s="2"/>
    </row>
    <row r="143" spans="2:15" x14ac:dyDescent="0.25">
      <c r="B143" s="23">
        <f t="shared" si="14"/>
        <v>2134</v>
      </c>
      <c r="C143" s="2"/>
      <c r="E143" s="23">
        <f t="shared" si="15"/>
        <v>2134</v>
      </c>
      <c r="F143" s="2"/>
      <c r="G143" s="2"/>
      <c r="I143" s="21" t="str">
        <f t="shared" si="10"/>
        <v/>
      </c>
      <c r="J143" s="17" t="str">
        <f t="shared" si="11"/>
        <v/>
      </c>
      <c r="K143" s="21" t="str">
        <f t="shared" si="12"/>
        <v/>
      </c>
      <c r="L143" s="21" t="str">
        <f t="shared" si="16"/>
        <v/>
      </c>
      <c r="O143" s="2"/>
    </row>
    <row r="144" spans="2:15" x14ac:dyDescent="0.25">
      <c r="B144" s="23">
        <f t="shared" si="14"/>
        <v>2135</v>
      </c>
      <c r="C144" s="2"/>
      <c r="E144" s="23">
        <f t="shared" si="15"/>
        <v>2135</v>
      </c>
      <c r="F144" s="2"/>
      <c r="G144" s="2"/>
      <c r="I144" s="21" t="str">
        <f t="shared" si="10"/>
        <v/>
      </c>
      <c r="J144" s="17" t="str">
        <f t="shared" si="11"/>
        <v/>
      </c>
      <c r="K144" s="21" t="str">
        <f t="shared" si="12"/>
        <v/>
      </c>
      <c r="L144" s="21" t="str">
        <f t="shared" si="16"/>
        <v/>
      </c>
      <c r="O144" s="2"/>
    </row>
    <row r="145" spans="9:12" x14ac:dyDescent="0.25">
      <c r="I145" s="21"/>
      <c r="J145" s="21"/>
      <c r="K145" s="21"/>
      <c r="L145" s="21"/>
    </row>
    <row r="146" spans="9:12" x14ac:dyDescent="0.25">
      <c r="I146" s="21"/>
      <c r="J146" s="21"/>
      <c r="K146" s="21"/>
      <c r="L146" s="21"/>
    </row>
  </sheetData>
  <sheetProtection selectLockedCells="1"/>
  <conditionalFormatting sqref="C21 C25:C144 F25:G144">
    <cfRule type="cellIs" dxfId="59" priority="3" stopIfTrue="1" operator="greaterThan">
      <formula>0</formula>
    </cfRule>
  </conditionalFormatting>
  <conditionalFormatting sqref="O89:O144">
    <cfRule type="cellIs" dxfId="58" priority="2" stopIfTrue="1" operator="greaterThan">
      <formula>0</formula>
    </cfRule>
  </conditionalFormatting>
  <conditionalFormatting sqref="O25:O88">
    <cfRule type="cellIs" dxfId="57" priority="1" stopIfTrue="1" operator="greaterThan">
      <formula>0</formula>
    </cfRule>
  </conditionalFormatting>
  <dataValidations count="4"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decimal" errorStyle="warning" operator="lessThan" allowBlank="1" showErrorMessage="1" errorTitle="Fejlindtastning" error="En betaling skal indtastes som negativ" sqref="C21 C25:C144 F25:G144 O25:O144">
      <formula1>0</formula1>
    </dataValidation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6"/>
  <sheetViews>
    <sheetView zoomScale="70" zoomScaleNormal="70" workbookViewId="0">
      <selection activeCell="O25" sqref="O25"/>
    </sheetView>
  </sheetViews>
  <sheetFormatPr defaultRowHeight="15" x14ac:dyDescent="0.25"/>
  <cols>
    <col min="1" max="1" width="9.140625" style="4"/>
    <col min="2" max="2" width="70.7109375" style="4" customWidth="1"/>
    <col min="3" max="3" width="25" style="4" customWidth="1"/>
    <col min="4" max="4" width="8.140625" style="4" customWidth="1"/>
    <col min="5" max="5" width="43.5703125" style="4" customWidth="1"/>
    <col min="6" max="6" width="29" style="4" customWidth="1"/>
    <col min="7" max="7" width="26" style="4" customWidth="1"/>
    <col min="8" max="8" width="19.85546875" style="4" hidden="1" customWidth="1"/>
    <col min="9" max="9" width="43.28515625" style="4" hidden="1" customWidth="1"/>
    <col min="10" max="10" width="45.28515625" style="4" hidden="1" customWidth="1"/>
    <col min="11" max="11" width="54.28515625" style="4" hidden="1" customWidth="1"/>
    <col min="12" max="12" width="43.42578125" style="4" hidden="1" customWidth="1"/>
    <col min="13" max="14" width="0" style="4" hidden="1" customWidth="1"/>
    <col min="15" max="15" width="28.7109375" style="4" customWidth="1"/>
    <col min="16" max="16384" width="9.140625" style="4"/>
  </cols>
  <sheetData>
    <row r="2" spans="1:15" x14ac:dyDescent="0.25">
      <c r="B2" s="5" t="s">
        <v>3</v>
      </c>
      <c r="C2" s="6"/>
      <c r="D2" s="6"/>
      <c r="E2" s="6"/>
      <c r="F2" s="6"/>
      <c r="G2" s="7"/>
      <c r="O2" s="7"/>
    </row>
    <row r="3" spans="1:15" x14ac:dyDescent="0.25">
      <c r="B3" s="6" t="s">
        <v>15</v>
      </c>
      <c r="C3" s="6"/>
      <c r="D3" s="6"/>
      <c r="E3" s="6"/>
      <c r="F3" s="6"/>
      <c r="G3" s="6"/>
      <c r="O3" s="6"/>
    </row>
    <row r="4" spans="1:15" x14ac:dyDescent="0.25">
      <c r="B4" s="6" t="s">
        <v>16</v>
      </c>
      <c r="C4" s="6"/>
      <c r="D4" s="6"/>
      <c r="E4" s="6"/>
      <c r="F4" s="6"/>
      <c r="G4" s="6"/>
      <c r="O4" s="6"/>
    </row>
    <row r="5" spans="1:15" x14ac:dyDescent="0.25">
      <c r="A5" s="8"/>
      <c r="B5" s="6" t="s">
        <v>17</v>
      </c>
      <c r="C5" s="6"/>
      <c r="D5" s="6"/>
      <c r="E5" s="6"/>
      <c r="F5" s="6"/>
      <c r="G5" s="6"/>
      <c r="O5" s="6"/>
    </row>
    <row r="6" spans="1:15" x14ac:dyDescent="0.25">
      <c r="A6" s="8"/>
      <c r="B6" s="6"/>
      <c r="C6" s="6"/>
      <c r="D6" s="6"/>
      <c r="E6" s="6"/>
      <c r="F6" s="6"/>
      <c r="G6" s="6"/>
      <c r="O6" s="6"/>
    </row>
    <row r="7" spans="1:15" x14ac:dyDescent="0.25">
      <c r="A7" s="8"/>
    </row>
    <row r="8" spans="1:15" ht="18.75" x14ac:dyDescent="0.3">
      <c r="A8" s="8"/>
      <c r="B8" s="9" t="s">
        <v>1</v>
      </c>
      <c r="C8" s="8"/>
      <c r="D8" s="8"/>
      <c r="E8" s="10" t="s">
        <v>2</v>
      </c>
      <c r="F8" s="11"/>
      <c r="G8" s="12"/>
      <c r="H8" s="13"/>
    </row>
    <row r="9" spans="1:15" ht="15.75" thickBot="1" x14ac:dyDescent="0.3">
      <c r="F9" s="14"/>
    </row>
    <row r="10" spans="1:15" ht="33" customHeight="1" thickBot="1" x14ac:dyDescent="0.3">
      <c r="B10" s="15" t="s">
        <v>5</v>
      </c>
      <c r="C10" s="1">
        <v>3.5000000000000003E-2</v>
      </c>
      <c r="E10" s="25" t="s">
        <v>10</v>
      </c>
      <c r="F10" s="24">
        <f>IF(SUM($C$21:$C$144)&lt;0,($M$24*SUM($K$25:$K$144)/(1-(1+$M$24)^(-($C$19-$C$18+1)))),"")</f>
        <v>-1843244.3325990501</v>
      </c>
    </row>
    <row r="11" spans="1:15" ht="35.25" customHeight="1" thickBot="1" x14ac:dyDescent="0.3">
      <c r="E11" s="25" t="s">
        <v>11</v>
      </c>
      <c r="F11" s="24">
        <f>IF(SUM($F$25:$G$144)&lt;0,($C$10*SUM($L$25:$L$144)/(1-(1+$C$10)^(-($F$19-$F$18+1)))),"")</f>
        <v>-1225320.7702129539</v>
      </c>
    </row>
    <row r="13" spans="1:15" x14ac:dyDescent="0.25">
      <c r="E13" s="13" t="s">
        <v>4</v>
      </c>
      <c r="F13" s="13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5" ht="18.75" x14ac:dyDescent="0.3">
      <c r="B16" s="9" t="s">
        <v>0</v>
      </c>
      <c r="E16" s="9" t="s">
        <v>12</v>
      </c>
      <c r="J16" s="16"/>
    </row>
    <row r="17" spans="2:15" ht="15.75" thickBot="1" x14ac:dyDescent="0.3">
      <c r="J17" s="16"/>
    </row>
    <row r="18" spans="2:15" ht="15.75" thickBot="1" x14ac:dyDescent="0.3">
      <c r="B18" s="15" t="s">
        <v>6</v>
      </c>
      <c r="C18" s="3">
        <v>2016</v>
      </c>
      <c r="E18" s="15" t="s">
        <v>6</v>
      </c>
      <c r="F18" s="3">
        <v>2016</v>
      </c>
      <c r="J18" s="16"/>
      <c r="L18" s="17" t="str">
        <f xml:space="preserve"> IF($E18&gt;=$F$18,IF($E18&lt;=$F$19,SUM($F18:$G18),""),"")</f>
        <v/>
      </c>
    </row>
    <row r="19" spans="2:15" ht="15.75" thickBot="1" x14ac:dyDescent="0.3">
      <c r="B19" s="15" t="s">
        <v>7</v>
      </c>
      <c r="C19" s="3">
        <v>2090</v>
      </c>
      <c r="D19" s="14"/>
      <c r="E19" s="15" t="s">
        <v>7</v>
      </c>
      <c r="F19" s="3">
        <v>2079</v>
      </c>
      <c r="I19" s="16"/>
      <c r="J19" s="16"/>
      <c r="L19" s="17" t="str">
        <f xml:space="preserve"> IF($E19&gt;=$F$18,IF($E19&lt;=$F$19,SUM($F19:$G19),""),"")</f>
        <v/>
      </c>
    </row>
    <row r="20" spans="2:15" ht="15.75" thickBot="1" x14ac:dyDescent="0.3">
      <c r="B20" s="8"/>
      <c r="D20" s="14"/>
      <c r="E20" s="8"/>
      <c r="F20" s="8"/>
      <c r="I20" s="16"/>
      <c r="J20" s="16"/>
    </row>
    <row r="21" spans="2:15" ht="15.75" thickBot="1" x14ac:dyDescent="0.3">
      <c r="B21" s="15" t="s">
        <v>20</v>
      </c>
      <c r="C21" s="2">
        <v>-40600000</v>
      </c>
      <c r="D21" s="14"/>
      <c r="E21" s="8"/>
      <c r="F21" s="8"/>
      <c r="I21" s="16"/>
      <c r="J21" s="16"/>
    </row>
    <row r="22" spans="2:15" x14ac:dyDescent="0.25">
      <c r="B22" s="8"/>
      <c r="D22" s="14"/>
      <c r="E22" s="8"/>
      <c r="F22" s="8"/>
      <c r="I22" s="16"/>
      <c r="J22" s="16"/>
    </row>
    <row r="23" spans="2:15" ht="15.75" thickBot="1" x14ac:dyDescent="0.3"/>
    <row r="24" spans="2:15" ht="47.25" customHeight="1" thickBot="1" x14ac:dyDescent="0.3">
      <c r="B24" s="15" t="s">
        <v>18</v>
      </c>
      <c r="C24" s="18" t="s">
        <v>22</v>
      </c>
      <c r="D24" s="26"/>
      <c r="E24" s="25" t="s">
        <v>19</v>
      </c>
      <c r="F24" s="18" t="s">
        <v>23</v>
      </c>
      <c r="G24" s="18" t="s">
        <v>24</v>
      </c>
      <c r="I24" s="4" t="s">
        <v>14</v>
      </c>
      <c r="J24" s="4" t="s">
        <v>13</v>
      </c>
      <c r="K24" s="19" t="s">
        <v>8</v>
      </c>
      <c r="L24" s="19" t="s">
        <v>9</v>
      </c>
      <c r="M24" s="27">
        <v>3.5000000000000003E-2</v>
      </c>
      <c r="N24" s="4" t="s">
        <v>21</v>
      </c>
      <c r="O24" s="18" t="s">
        <v>25</v>
      </c>
    </row>
    <row r="25" spans="2:15" x14ac:dyDescent="0.25">
      <c r="B25" s="22">
        <v>2016</v>
      </c>
      <c r="C25" s="2">
        <v>-203000</v>
      </c>
      <c r="E25" s="22">
        <v>2016</v>
      </c>
      <c r="F25" s="2">
        <v>-1500771.5732871604</v>
      </c>
      <c r="G25" s="2">
        <v>-150000</v>
      </c>
      <c r="H25" s="20"/>
      <c r="I25" s="21">
        <f xml:space="preserve"> IF($B25=$C$18,$C$21,"")</f>
        <v>-40600000</v>
      </c>
      <c r="J25" s="17">
        <f xml:space="preserve"> IF($B25&gt;=$C$18,IF($B25&lt;=$C$19,$C25,""),"")</f>
        <v>-203000</v>
      </c>
      <c r="K25" s="21">
        <f xml:space="preserve"> IF(SUM($I25:$J25)/((1+$C$10)^($B25-$C$18))&lt;0,SUM($I25:$J25)/((1+$C$10)^($B25-$C$18)),"")</f>
        <v>-40803000</v>
      </c>
      <c r="L25" s="21">
        <f t="shared" ref="L25:L56" si="0" xml:space="preserve"> IF($E25&gt;=$F$18,IF($E25&lt;=$F$19,IF(SUM($F25:$G25)/((1+$C$10)^($E25-$F$18))&lt;0,SUM($F25:$G25)/((1+$C$10)^($E25-$F$18)),""),""),"")</f>
        <v>-1650771.5732871604</v>
      </c>
      <c r="O25" s="2">
        <f>SUM(F25:G25)</f>
        <v>-1650771.5732871604</v>
      </c>
    </row>
    <row r="26" spans="2:15" x14ac:dyDescent="0.25">
      <c r="B26" s="23">
        <f>B25+1</f>
        <v>2017</v>
      </c>
      <c r="C26" s="2">
        <v>-206044.99999999997</v>
      </c>
      <c r="E26" s="23">
        <f t="shared" ref="E26:E89" si="1">E25+1</f>
        <v>2017</v>
      </c>
      <c r="F26" s="2">
        <v>-1500771.5732871604</v>
      </c>
      <c r="G26" s="2">
        <v>-152249.99999999997</v>
      </c>
      <c r="H26" s="20"/>
      <c r="I26" s="21" t="str">
        <f t="shared" ref="I26:I89" si="2" xml:space="preserve"> IF($B26=$C$18,$C$21,"")</f>
        <v/>
      </c>
      <c r="J26" s="17">
        <f t="shared" ref="J26:J89" si="3" xml:space="preserve"> IF($B26&gt;=$C$18,IF($B26&lt;=$C$19,$C26,""),"")</f>
        <v>-206044.99999999997</v>
      </c>
      <c r="K26" s="21">
        <f t="shared" ref="K26:K89" si="4" xml:space="preserve"> IF(SUM($I26:$J26)/((1+$C$10)^($B26-$C$18))&lt;0,SUM($I26:$J26)/((1+$C$10)^($B26-$C$18)),"")</f>
        <v>-199077.29468599032</v>
      </c>
      <c r="L26" s="21">
        <f t="shared" si="0"/>
        <v>-1597122.2930310729</v>
      </c>
      <c r="O26" s="2">
        <f t="shared" ref="O26:O88" si="5">SUM(F26:G26)</f>
        <v>-1653021.5732871604</v>
      </c>
    </row>
    <row r="27" spans="2:15" x14ac:dyDescent="0.25">
      <c r="B27" s="23">
        <f t="shared" ref="B27:B90" si="6">B26+1</f>
        <v>2018</v>
      </c>
      <c r="C27" s="2">
        <v>-209135.67499999996</v>
      </c>
      <c r="E27" s="23">
        <f t="shared" si="1"/>
        <v>2018</v>
      </c>
      <c r="F27" s="2">
        <v>-1500771.5732871604</v>
      </c>
      <c r="G27" s="2">
        <v>-154533.74999999994</v>
      </c>
      <c r="H27" s="20"/>
      <c r="I27" s="21" t="str">
        <f t="shared" si="2"/>
        <v/>
      </c>
      <c r="J27" s="17">
        <f t="shared" si="3"/>
        <v>-209135.67499999996</v>
      </c>
      <c r="K27" s="21">
        <f t="shared" si="4"/>
        <v>-195230.3904408504</v>
      </c>
      <c r="L27" s="21">
        <f t="shared" si="0"/>
        <v>-1545245.2316620324</v>
      </c>
      <c r="O27" s="2">
        <f t="shared" si="5"/>
        <v>-1655305.3232871604</v>
      </c>
    </row>
    <row r="28" spans="2:15" x14ac:dyDescent="0.25">
      <c r="B28" s="23">
        <f t="shared" si="6"/>
        <v>2019</v>
      </c>
      <c r="C28" s="2">
        <v>-212272.71012499993</v>
      </c>
      <c r="E28" s="23">
        <f t="shared" si="1"/>
        <v>2019</v>
      </c>
      <c r="F28" s="2">
        <v>-1500771.5732871604</v>
      </c>
      <c r="G28" s="2">
        <v>-156851.75624999992</v>
      </c>
      <c r="H28" s="20"/>
      <c r="I28" s="21" t="str">
        <f t="shared" si="2"/>
        <v/>
      </c>
      <c r="J28" s="17">
        <f t="shared" si="3"/>
        <v>-212272.71012499993</v>
      </c>
      <c r="K28" s="21">
        <f t="shared" si="4"/>
        <v>-191457.82250962625</v>
      </c>
      <c r="L28" s="21">
        <f t="shared" si="0"/>
        <v>-1495081.2708211823</v>
      </c>
      <c r="O28" s="2">
        <f t="shared" si="5"/>
        <v>-1657623.3295371602</v>
      </c>
    </row>
    <row r="29" spans="2:15" x14ac:dyDescent="0.25">
      <c r="B29" s="23">
        <f t="shared" si="6"/>
        <v>2020</v>
      </c>
      <c r="C29" s="2">
        <v>-215456.80077687491</v>
      </c>
      <c r="E29" s="23">
        <f t="shared" si="1"/>
        <v>2020</v>
      </c>
      <c r="F29" s="2">
        <v>-1500771.5732871604</v>
      </c>
      <c r="G29" s="2">
        <v>-159204.5325937499</v>
      </c>
      <c r="H29" s="20"/>
      <c r="I29" s="21" t="str">
        <f t="shared" si="2"/>
        <v/>
      </c>
      <c r="J29" s="17">
        <f t="shared" si="3"/>
        <v>-215456.80077687491</v>
      </c>
      <c r="K29" s="21">
        <f t="shared" si="4"/>
        <v>-187758.15444180736</v>
      </c>
      <c r="L29" s="21">
        <f t="shared" si="0"/>
        <v>-1446573.2756352618</v>
      </c>
      <c r="O29" s="2">
        <f t="shared" si="5"/>
        <v>-1659976.1058809103</v>
      </c>
    </row>
    <row r="30" spans="2:15" x14ac:dyDescent="0.25">
      <c r="B30" s="23">
        <f t="shared" si="6"/>
        <v>2021</v>
      </c>
      <c r="C30" s="2">
        <v>-218688.65278852801</v>
      </c>
      <c r="E30" s="23">
        <f t="shared" si="1"/>
        <v>2021</v>
      </c>
      <c r="F30" s="2">
        <v>-1500771.5732871604</v>
      </c>
      <c r="G30" s="2">
        <v>-161592.60058265613</v>
      </c>
      <c r="H30" s="20"/>
      <c r="I30" s="21" t="str">
        <f t="shared" si="2"/>
        <v/>
      </c>
      <c r="J30" s="17">
        <f t="shared" si="3"/>
        <v>-218688.65278852801</v>
      </c>
      <c r="K30" s="21">
        <f t="shared" si="4"/>
        <v>-184129.97754438114</v>
      </c>
      <c r="L30" s="21">
        <f t="shared" si="0"/>
        <v>-1399666.0279453238</v>
      </c>
      <c r="O30" s="2">
        <f t="shared" si="5"/>
        <v>-1662364.1738698166</v>
      </c>
    </row>
    <row r="31" spans="2:15" x14ac:dyDescent="0.25">
      <c r="B31" s="23">
        <f t="shared" si="6"/>
        <v>2022</v>
      </c>
      <c r="C31" s="2">
        <v>-221968.98258035592</v>
      </c>
      <c r="E31" s="23">
        <f t="shared" si="1"/>
        <v>2022</v>
      </c>
      <c r="F31" s="2">
        <v>-1500771.5732871604</v>
      </c>
      <c r="G31" s="2">
        <v>-164016.48959139595</v>
      </c>
      <c r="H31" s="20"/>
      <c r="I31" s="21" t="str">
        <f t="shared" si="2"/>
        <v/>
      </c>
      <c r="J31" s="17">
        <f t="shared" si="3"/>
        <v>-221968.98258035592</v>
      </c>
      <c r="K31" s="21">
        <f t="shared" si="4"/>
        <v>-180571.91034545589</v>
      </c>
      <c r="L31" s="21">
        <f t="shared" si="0"/>
        <v>-1354306.1617875611</v>
      </c>
      <c r="O31" s="2">
        <f t="shared" si="5"/>
        <v>-1664788.0628785563</v>
      </c>
    </row>
    <row r="32" spans="2:15" x14ac:dyDescent="0.25">
      <c r="B32" s="23">
        <f t="shared" si="6"/>
        <v>2023</v>
      </c>
      <c r="C32" s="2">
        <v>-225298.51731906124</v>
      </c>
      <c r="E32" s="23">
        <f t="shared" si="1"/>
        <v>2023</v>
      </c>
      <c r="F32" s="2">
        <v>-1500771.5732871604</v>
      </c>
      <c r="G32" s="2">
        <v>-166476.73693526688</v>
      </c>
      <c r="H32" s="20"/>
      <c r="I32" s="21" t="str">
        <f t="shared" si="2"/>
        <v/>
      </c>
      <c r="J32" s="17">
        <f t="shared" si="3"/>
        <v>-225298.51731906124</v>
      </c>
      <c r="K32" s="21">
        <f t="shared" si="4"/>
        <v>-177082.598068249</v>
      </c>
      <c r="L32" s="21">
        <f t="shared" si="0"/>
        <v>-1310442.1010501999</v>
      </c>
      <c r="O32" s="2">
        <f t="shared" si="5"/>
        <v>-1667248.3102224274</v>
      </c>
    </row>
    <row r="33" spans="2:15" x14ac:dyDescent="0.25">
      <c r="B33" s="23">
        <f t="shared" si="6"/>
        <v>2024</v>
      </c>
      <c r="C33" s="2">
        <v>-228677.99507884713</v>
      </c>
      <c r="E33" s="23">
        <f t="shared" si="1"/>
        <v>2024</v>
      </c>
      <c r="F33" s="2">
        <v>-1500771.5732871604</v>
      </c>
      <c r="G33" s="2">
        <v>-168973.88798929585</v>
      </c>
      <c r="H33" s="20"/>
      <c r="I33" s="21" t="str">
        <f t="shared" si="2"/>
        <v/>
      </c>
      <c r="J33" s="17">
        <f t="shared" si="3"/>
        <v>-228677.99507884713</v>
      </c>
      <c r="K33" s="21">
        <f t="shared" si="4"/>
        <v>-173660.71211523938</v>
      </c>
      <c r="L33" s="21">
        <f t="shared" si="0"/>
        <v>-1268023.9992329748</v>
      </c>
      <c r="O33" s="2">
        <f t="shared" si="5"/>
        <v>-1669745.4612764562</v>
      </c>
    </row>
    <row r="34" spans="2:15" x14ac:dyDescent="0.25">
      <c r="B34" s="23">
        <f t="shared" si="6"/>
        <v>2025</v>
      </c>
      <c r="C34" s="2">
        <v>-232108.16500502982</v>
      </c>
      <c r="E34" s="23">
        <f t="shared" si="1"/>
        <v>2025</v>
      </c>
      <c r="F34" s="2">
        <v>-1500771.5732871604</v>
      </c>
      <c r="G34" s="2">
        <v>-171508.49630913528</v>
      </c>
      <c r="H34" s="20"/>
      <c r="I34" s="21" t="str">
        <f t="shared" si="2"/>
        <v/>
      </c>
      <c r="J34" s="17">
        <f t="shared" si="3"/>
        <v>-232108.16500502982</v>
      </c>
      <c r="K34" s="21">
        <f t="shared" si="4"/>
        <v>-170304.94956228792</v>
      </c>
      <c r="L34" s="21">
        <f t="shared" si="0"/>
        <v>-1227003.6812382056</v>
      </c>
      <c r="O34" s="2">
        <f t="shared" si="5"/>
        <v>-1672280.0695962957</v>
      </c>
    </row>
    <row r="35" spans="2:15" x14ac:dyDescent="0.25">
      <c r="B35" s="23">
        <f t="shared" si="6"/>
        <v>2026</v>
      </c>
      <c r="C35" s="2">
        <v>-235589.78748010524</v>
      </c>
      <c r="E35" s="23">
        <f t="shared" si="1"/>
        <v>2026</v>
      </c>
      <c r="F35" s="2">
        <v>-1500771.5732871604</v>
      </c>
      <c r="G35" s="2">
        <v>-174081.12375377229</v>
      </c>
      <c r="H35" s="20"/>
      <c r="I35" s="21" t="str">
        <f t="shared" si="2"/>
        <v/>
      </c>
      <c r="J35" s="17">
        <f t="shared" si="3"/>
        <v>-235589.78748010524</v>
      </c>
      <c r="K35" s="21">
        <f t="shared" si="4"/>
        <v>-167014.03266253354</v>
      </c>
      <c r="L35" s="21">
        <f t="shared" si="0"/>
        <v>-1187334.5871248704</v>
      </c>
      <c r="O35" s="2">
        <f t="shared" si="5"/>
        <v>-1674852.6970409327</v>
      </c>
    </row>
    <row r="36" spans="2:15" x14ac:dyDescent="0.25">
      <c r="B36" s="23">
        <f t="shared" si="6"/>
        <v>2027</v>
      </c>
      <c r="C36" s="2">
        <v>-239123.63429230679</v>
      </c>
      <c r="E36" s="23">
        <f t="shared" si="1"/>
        <v>2027</v>
      </c>
      <c r="F36" s="2">
        <v>-1500771.5732871604</v>
      </c>
      <c r="G36" s="2">
        <v>-176692.34061007886</v>
      </c>
      <c r="H36" s="20"/>
      <c r="I36" s="21" t="str">
        <f t="shared" si="2"/>
        <v/>
      </c>
      <c r="J36" s="17">
        <f t="shared" si="3"/>
        <v>-239123.63429230679</v>
      </c>
      <c r="K36" s="21">
        <f t="shared" si="4"/>
        <v>-163786.70835987586</v>
      </c>
      <c r="L36" s="21">
        <f t="shared" si="0"/>
        <v>-1148971.7177594029</v>
      </c>
      <c r="O36" s="2">
        <f t="shared" si="5"/>
        <v>-1677463.9138972391</v>
      </c>
    </row>
    <row r="37" spans="2:15" x14ac:dyDescent="0.25">
      <c r="B37" s="23">
        <f t="shared" si="6"/>
        <v>2028</v>
      </c>
      <c r="C37" s="2">
        <v>-242710.48880669137</v>
      </c>
      <c r="E37" s="23">
        <f t="shared" si="1"/>
        <v>2028</v>
      </c>
      <c r="F37" s="2">
        <v>-1500771.5732871604</v>
      </c>
      <c r="G37" s="2">
        <v>-179342.72571923002</v>
      </c>
      <c r="H37" s="20"/>
      <c r="I37" s="21" t="str">
        <f t="shared" si="2"/>
        <v/>
      </c>
      <c r="J37" s="17">
        <f t="shared" si="3"/>
        <v>-242710.48880669137</v>
      </c>
      <c r="K37" s="21">
        <f t="shared" si="4"/>
        <v>-160621.74781185895</v>
      </c>
      <c r="L37" s="21">
        <f t="shared" si="0"/>
        <v>-1111871.5822991768</v>
      </c>
      <c r="O37" s="2">
        <f t="shared" si="5"/>
        <v>-1680114.2990063904</v>
      </c>
    </row>
    <row r="38" spans="2:15" x14ac:dyDescent="0.25">
      <c r="B38" s="23">
        <f t="shared" si="6"/>
        <v>2029</v>
      </c>
      <c r="C38" s="2">
        <v>-246351.14613879172</v>
      </c>
      <c r="E38" s="23">
        <f t="shared" si="1"/>
        <v>2029</v>
      </c>
      <c r="F38" s="2">
        <v>-1500771.5732871604</v>
      </c>
      <c r="G38" s="2">
        <v>-182032.86660501844</v>
      </c>
      <c r="H38" s="20"/>
      <c r="I38" s="21" t="str">
        <f t="shared" si="2"/>
        <v/>
      </c>
      <c r="J38" s="17">
        <f t="shared" si="3"/>
        <v>-246351.14613879172</v>
      </c>
      <c r="K38" s="21">
        <f t="shared" si="4"/>
        <v>-157517.94592177472</v>
      </c>
      <c r="L38" s="21">
        <f t="shared" si="0"/>
        <v>-1075992.1474467986</v>
      </c>
      <c r="O38" s="2">
        <f t="shared" si="5"/>
        <v>-1682804.4398921789</v>
      </c>
    </row>
    <row r="39" spans="2:15" x14ac:dyDescent="0.25">
      <c r="B39" s="23">
        <f t="shared" si="6"/>
        <v>2030</v>
      </c>
      <c r="C39" s="2">
        <v>-250046.41333087356</v>
      </c>
      <c r="E39" s="23">
        <f t="shared" si="1"/>
        <v>2030</v>
      </c>
      <c r="F39" s="2">
        <v>-1500771.5732871604</v>
      </c>
      <c r="G39" s="2">
        <v>-184763.35960409371</v>
      </c>
      <c r="H39" s="20"/>
      <c r="I39" s="21" t="str">
        <f t="shared" si="2"/>
        <v/>
      </c>
      <c r="J39" s="17">
        <f t="shared" si="3"/>
        <v>-250046.41333087356</v>
      </c>
      <c r="K39" s="21">
        <f t="shared" si="4"/>
        <v>-154474.12087980803</v>
      </c>
      <c r="L39" s="21">
        <f t="shared" si="0"/>
        <v>-1041292.7884154308</v>
      </c>
      <c r="O39" s="2">
        <f t="shared" si="5"/>
        <v>-1685534.9328912541</v>
      </c>
    </row>
    <row r="40" spans="2:15" x14ac:dyDescent="0.25">
      <c r="B40" s="23">
        <f t="shared" si="6"/>
        <v>2031</v>
      </c>
      <c r="C40" s="2">
        <v>-253797.10953083663</v>
      </c>
      <c r="E40" s="23">
        <f t="shared" si="1"/>
        <v>2031</v>
      </c>
      <c r="F40" s="2">
        <v>-1500771.5732871604</v>
      </c>
      <c r="G40" s="2">
        <v>-187534.80999815511</v>
      </c>
      <c r="H40" s="20"/>
      <c r="I40" s="21" t="str">
        <f t="shared" si="2"/>
        <v/>
      </c>
      <c r="J40" s="17">
        <f t="shared" si="3"/>
        <v>-253797.10953083663</v>
      </c>
      <c r="K40" s="21">
        <f t="shared" si="4"/>
        <v>-151489.11371304846</v>
      </c>
      <c r="L40" s="21">
        <f t="shared" si="0"/>
        <v>-1007734.2415473789</v>
      </c>
      <c r="O40" s="2">
        <f t="shared" si="5"/>
        <v>-1688306.3832853155</v>
      </c>
    </row>
    <row r="41" spans="2:15" x14ac:dyDescent="0.25">
      <c r="B41" s="23">
        <f t="shared" si="6"/>
        <v>2032</v>
      </c>
      <c r="C41" s="2">
        <v>-257604.06617379916</v>
      </c>
      <c r="E41" s="23">
        <f t="shared" si="1"/>
        <v>2032</v>
      </c>
      <c r="F41" s="2">
        <v>-1500771.5732871604</v>
      </c>
      <c r="G41" s="2">
        <v>-190347.8321481274</v>
      </c>
      <c r="H41" s="20"/>
      <c r="I41" s="21" t="str">
        <f t="shared" si="2"/>
        <v/>
      </c>
      <c r="J41" s="17">
        <f t="shared" si="3"/>
        <v>-257604.06617379916</v>
      </c>
      <c r="K41" s="21">
        <f t="shared" si="4"/>
        <v>-148561.7878441973</v>
      </c>
      <c r="L41" s="21">
        <f t="shared" si="0"/>
        <v>-975278.55853012705</v>
      </c>
      <c r="O41" s="2">
        <f t="shared" si="5"/>
        <v>-1691119.4054352879</v>
      </c>
    </row>
    <row r="42" spans="2:15" x14ac:dyDescent="0.25">
      <c r="B42" s="23">
        <f t="shared" si="6"/>
        <v>2033</v>
      </c>
      <c r="C42" s="2">
        <v>-261468.12716640614</v>
      </c>
      <c r="E42" s="23">
        <f t="shared" si="1"/>
        <v>2033</v>
      </c>
      <c r="F42" s="2">
        <v>-1500771.5732871604</v>
      </c>
      <c r="G42" s="2">
        <v>-193203.0496303493</v>
      </c>
      <c r="H42" s="20"/>
      <c r="I42" s="21" t="str">
        <f t="shared" si="2"/>
        <v/>
      </c>
      <c r="J42" s="17">
        <f t="shared" si="3"/>
        <v>-261468.12716640614</v>
      </c>
      <c r="K42" s="21">
        <f t="shared" si="4"/>
        <v>-145691.02865880218</v>
      </c>
      <c r="L42" s="21">
        <f t="shared" si="0"/>
        <v>-943889.06215589924</v>
      </c>
      <c r="O42" s="2">
        <f t="shared" si="5"/>
        <v>-1693974.6229175096</v>
      </c>
    </row>
    <row r="43" spans="2:15" x14ac:dyDescent="0.25">
      <c r="B43" s="23">
        <f t="shared" si="6"/>
        <v>2034</v>
      </c>
      <c r="C43" s="2">
        <v>-265390.14907390223</v>
      </c>
      <c r="E43" s="23">
        <f t="shared" si="1"/>
        <v>2034</v>
      </c>
      <c r="F43" s="2">
        <v>-1500771.5732871604</v>
      </c>
      <c r="G43" s="2">
        <v>-196101.09537480451</v>
      </c>
      <c r="H43" s="20"/>
      <c r="I43" s="21" t="str">
        <f t="shared" si="2"/>
        <v/>
      </c>
      <c r="J43" s="17">
        <f t="shared" si="3"/>
        <v>-265390.14907390223</v>
      </c>
      <c r="K43" s="21">
        <f t="shared" si="4"/>
        <v>-142875.74308085433</v>
      </c>
      <c r="L43" s="21">
        <f t="shared" si="0"/>
        <v>-913530.30357264169</v>
      </c>
      <c r="O43" s="2">
        <f t="shared" si="5"/>
        <v>-1696872.6686619648</v>
      </c>
    </row>
    <row r="44" spans="2:15" x14ac:dyDescent="0.25">
      <c r="B44" s="23">
        <f t="shared" si="6"/>
        <v>2035</v>
      </c>
      <c r="C44" s="2">
        <v>-269371.00131001073</v>
      </c>
      <c r="E44" s="23">
        <f t="shared" si="1"/>
        <v>2035</v>
      </c>
      <c r="F44" s="2">
        <v>-1500771.5732871604</v>
      </c>
      <c r="G44" s="2">
        <v>-199042.61180542657</v>
      </c>
      <c r="H44" s="20"/>
      <c r="I44" s="21" t="str">
        <f t="shared" si="2"/>
        <v/>
      </c>
      <c r="J44" s="17">
        <f t="shared" si="3"/>
        <v>-269371.00131001073</v>
      </c>
      <c r="K44" s="21">
        <f t="shared" si="4"/>
        <v>-140114.85915658661</v>
      </c>
      <c r="L44" s="21">
        <f t="shared" si="0"/>
        <v>-884168.02097607485</v>
      </c>
      <c r="O44" s="2">
        <f t="shared" si="5"/>
        <v>-1699814.185092587</v>
      </c>
    </row>
    <row r="45" spans="2:15" x14ac:dyDescent="0.25">
      <c r="B45" s="23">
        <f t="shared" si="6"/>
        <v>2036</v>
      </c>
      <c r="C45" s="2">
        <v>-273411.56632966088</v>
      </c>
      <c r="E45" s="23">
        <f t="shared" si="1"/>
        <v>2036</v>
      </c>
      <c r="F45" s="2">
        <v>-1500771.5732871604</v>
      </c>
      <c r="G45" s="2">
        <v>-202028.25098250795</v>
      </c>
      <c r="H45" s="20"/>
      <c r="I45" s="21" t="str">
        <f t="shared" si="2"/>
        <v/>
      </c>
      <c r="J45" s="17">
        <f t="shared" si="3"/>
        <v>-273411.56632966088</v>
      </c>
      <c r="K45" s="21">
        <f t="shared" si="4"/>
        <v>-137407.32564631439</v>
      </c>
      <c r="L45" s="21">
        <f t="shared" si="0"/>
        <v>-855769.09969417914</v>
      </c>
      <c r="O45" s="2">
        <f t="shared" si="5"/>
        <v>-1702799.8242696682</v>
      </c>
    </row>
    <row r="46" spans="2:15" x14ac:dyDescent="0.25">
      <c r="B46" s="23">
        <f t="shared" si="6"/>
        <v>2037</v>
      </c>
      <c r="C46" s="2">
        <v>-277512.73982460576</v>
      </c>
      <c r="E46" s="23">
        <f t="shared" si="1"/>
        <v>2037</v>
      </c>
      <c r="F46" s="2">
        <v>-1500771.5732871604</v>
      </c>
      <c r="G46" s="2">
        <v>-205058.67474724556</v>
      </c>
      <c r="H46" s="20"/>
      <c r="I46" s="21" t="str">
        <f t="shared" si="2"/>
        <v/>
      </c>
      <c r="J46" s="17">
        <f t="shared" si="3"/>
        <v>-277512.73982460576</v>
      </c>
      <c r="K46" s="21">
        <f t="shared" si="4"/>
        <v>-134752.1116241634</v>
      </c>
      <c r="L46" s="21">
        <f t="shared" si="0"/>
        <v>-828301.53361710871</v>
      </c>
      <c r="O46" s="2">
        <f t="shared" si="5"/>
        <v>-1705830.248034406</v>
      </c>
    </row>
    <row r="47" spans="2:15" x14ac:dyDescent="0.25">
      <c r="B47" s="23">
        <f t="shared" si="6"/>
        <v>2038</v>
      </c>
      <c r="C47" s="2">
        <v>-281675.43092197482</v>
      </c>
      <c r="E47" s="23">
        <f t="shared" si="1"/>
        <v>2038</v>
      </c>
      <c r="F47" s="2">
        <v>-1500771.5732871604</v>
      </c>
      <c r="G47" s="2">
        <v>-208134.55486845423</v>
      </c>
      <c r="H47" s="20"/>
      <c r="I47" s="21" t="str">
        <f t="shared" si="2"/>
        <v/>
      </c>
      <c r="J47" s="17">
        <f t="shared" si="3"/>
        <v>-281675.43092197482</v>
      </c>
      <c r="K47" s="21">
        <f t="shared" si="4"/>
        <v>-132148.20608553221</v>
      </c>
      <c r="L47" s="21">
        <f t="shared" si="0"/>
        <v>-801734.3879271195</v>
      </c>
      <c r="O47" s="2">
        <f t="shared" si="5"/>
        <v>-1708906.1281556147</v>
      </c>
    </row>
    <row r="48" spans="2:15" x14ac:dyDescent="0.25">
      <c r="B48" s="23">
        <f t="shared" si="6"/>
        <v>2039</v>
      </c>
      <c r="C48" s="2">
        <v>-285900.56238580443</v>
      </c>
      <c r="E48" s="23">
        <f t="shared" si="1"/>
        <v>2039</v>
      </c>
      <c r="F48" s="2">
        <v>-1500771.5732871604</v>
      </c>
      <c r="G48" s="2">
        <v>-211256.57319148103</v>
      </c>
      <c r="H48" s="20"/>
      <c r="I48" s="21" t="str">
        <f t="shared" si="2"/>
        <v/>
      </c>
      <c r="J48" s="17">
        <f t="shared" si="3"/>
        <v>-285900.56238580443</v>
      </c>
      <c r="K48" s="21">
        <f t="shared" si="4"/>
        <v>-129594.61756214028</v>
      </c>
      <c r="L48" s="21">
        <f t="shared" si="0"/>
        <v>-776037.76308463712</v>
      </c>
      <c r="O48" s="2">
        <f t="shared" si="5"/>
        <v>-1712028.1464786413</v>
      </c>
    </row>
    <row r="49" spans="2:15" x14ac:dyDescent="0.25">
      <c r="B49" s="23">
        <f t="shared" si="6"/>
        <v>2040</v>
      </c>
      <c r="C49" s="2">
        <v>-290189.07082159148</v>
      </c>
      <c r="E49" s="23">
        <f t="shared" si="1"/>
        <v>2040</v>
      </c>
      <c r="F49" s="2">
        <v>-1500771.5732871604</v>
      </c>
      <c r="G49" s="2">
        <v>-214425.42178935322</v>
      </c>
      <c r="H49" s="20"/>
      <c r="I49" s="21" t="str">
        <f t="shared" si="2"/>
        <v/>
      </c>
      <c r="J49" s="17">
        <f t="shared" si="3"/>
        <v>-290189.07082159148</v>
      </c>
      <c r="K49" s="21">
        <f t="shared" si="4"/>
        <v>-127090.37374451441</v>
      </c>
      <c r="L49" s="21">
        <f t="shared" si="0"/>
        <v>-751182.76002806309</v>
      </c>
      <c r="O49" s="2">
        <f t="shared" si="5"/>
        <v>-1715196.9950765136</v>
      </c>
    </row>
    <row r="50" spans="2:15" x14ac:dyDescent="0.25">
      <c r="B50" s="23">
        <f t="shared" si="6"/>
        <v>2041</v>
      </c>
      <c r="C50" s="2">
        <v>-294541.9068839153</v>
      </c>
      <c r="E50" s="23">
        <f t="shared" si="1"/>
        <v>2041</v>
      </c>
      <c r="F50" s="2"/>
      <c r="G50" s="2">
        <v>-217641.80311619351</v>
      </c>
      <c r="H50" s="20"/>
      <c r="I50" s="21" t="str">
        <f t="shared" si="2"/>
        <v/>
      </c>
      <c r="J50" s="17">
        <f t="shared" si="3"/>
        <v>-294541.9068839153</v>
      </c>
      <c r="K50" s="21">
        <f t="shared" si="4"/>
        <v>-124634.52111177015</v>
      </c>
      <c r="L50" s="21">
        <f t="shared" si="0"/>
        <v>-92094.47372790896</v>
      </c>
      <c r="O50" s="2">
        <f t="shared" si="5"/>
        <v>-217641.80311619351</v>
      </c>
    </row>
    <row r="51" spans="2:15" x14ac:dyDescent="0.25">
      <c r="B51" s="23">
        <f t="shared" si="6"/>
        <v>2042</v>
      </c>
      <c r="C51" s="2">
        <v>-298960.035487174</v>
      </c>
      <c r="E51" s="23">
        <f t="shared" si="1"/>
        <v>2042</v>
      </c>
      <c r="F51" s="2"/>
      <c r="G51" s="2">
        <v>-220906.43016293639</v>
      </c>
      <c r="H51" s="20"/>
      <c r="I51" s="21" t="str">
        <f t="shared" si="2"/>
        <v/>
      </c>
      <c r="J51" s="17">
        <f t="shared" si="3"/>
        <v>-298960.035487174</v>
      </c>
      <c r="K51" s="21">
        <f t="shared" si="4"/>
        <v>-122226.12456854753</v>
      </c>
      <c r="L51" s="21">
        <f t="shared" si="0"/>
        <v>-90314.870370847901</v>
      </c>
      <c r="O51" s="2">
        <f t="shared" si="5"/>
        <v>-220906.43016293639</v>
      </c>
    </row>
    <row r="52" spans="2:15" x14ac:dyDescent="0.25">
      <c r="B52" s="23">
        <f t="shared" si="6"/>
        <v>2043</v>
      </c>
      <c r="C52" s="2">
        <v>-303444.43601948157</v>
      </c>
      <c r="E52" s="23">
        <f t="shared" si="1"/>
        <v>2043</v>
      </c>
      <c r="F52" s="2"/>
      <c r="G52" s="2">
        <v>-224220.02661538043</v>
      </c>
      <c r="H52" s="20"/>
      <c r="I52" s="21" t="str">
        <f t="shared" si="2"/>
        <v/>
      </c>
      <c r="J52" s="17">
        <f t="shared" si="3"/>
        <v>-303444.43601948157</v>
      </c>
      <c r="K52" s="21">
        <f t="shared" si="4"/>
        <v>-119864.26708896205</v>
      </c>
      <c r="L52" s="21">
        <f t="shared" si="0"/>
        <v>-88569.655484454706</v>
      </c>
      <c r="O52" s="2">
        <f t="shared" si="5"/>
        <v>-224220.02661538043</v>
      </c>
    </row>
    <row r="53" spans="2:15" x14ac:dyDescent="0.25">
      <c r="B53" s="23">
        <f t="shared" si="6"/>
        <v>2044</v>
      </c>
      <c r="C53" s="2">
        <v>-307996.10255977378</v>
      </c>
      <c r="E53" s="23">
        <f t="shared" si="1"/>
        <v>2044</v>
      </c>
      <c r="F53" s="2"/>
      <c r="G53" s="2">
        <v>-227583.3270146111</v>
      </c>
      <c r="H53" s="20"/>
      <c r="I53" s="21" t="str">
        <f t="shared" si="2"/>
        <v/>
      </c>
      <c r="J53" s="17">
        <f t="shared" si="3"/>
        <v>-307996.10255977378</v>
      </c>
      <c r="K53" s="21">
        <f t="shared" si="4"/>
        <v>-117548.04936743622</v>
      </c>
      <c r="L53" s="21">
        <f t="shared" si="0"/>
        <v>-86858.164557218857</v>
      </c>
      <c r="O53" s="2">
        <f t="shared" si="5"/>
        <v>-227583.3270146111</v>
      </c>
    </row>
    <row r="54" spans="2:15" x14ac:dyDescent="0.25">
      <c r="B54" s="23">
        <f t="shared" si="6"/>
        <v>2045</v>
      </c>
      <c r="C54" s="2">
        <v>-312616.04409817036</v>
      </c>
      <c r="E54" s="23">
        <f t="shared" si="1"/>
        <v>2045</v>
      </c>
      <c r="F54" s="2"/>
      <c r="G54" s="2">
        <v>-230997.07691983026</v>
      </c>
      <c r="H54" s="20"/>
      <c r="I54" s="21" t="str">
        <f t="shared" si="2"/>
        <v/>
      </c>
      <c r="J54" s="17">
        <f t="shared" si="3"/>
        <v>-312616.04409817036</v>
      </c>
      <c r="K54" s="21">
        <f t="shared" si="4"/>
        <v>-115276.58947627805</v>
      </c>
      <c r="L54" s="21">
        <f t="shared" si="0"/>
        <v>-85179.745918432032</v>
      </c>
      <c r="O54" s="2">
        <f t="shared" si="5"/>
        <v>-230997.07691983026</v>
      </c>
    </row>
    <row r="55" spans="2:15" x14ac:dyDescent="0.25">
      <c r="B55" s="23">
        <f t="shared" si="6"/>
        <v>2046</v>
      </c>
      <c r="C55" s="2">
        <v>-317305.28475964291</v>
      </c>
      <c r="E55" s="23">
        <f t="shared" si="1"/>
        <v>2046</v>
      </c>
      <c r="F55" s="2"/>
      <c r="G55" s="2">
        <v>-234462.03307362768</v>
      </c>
      <c r="H55" s="20"/>
      <c r="I55" s="21" t="str">
        <f t="shared" si="2"/>
        <v/>
      </c>
      <c r="J55" s="17">
        <f t="shared" si="3"/>
        <v>-317305.28475964291</v>
      </c>
      <c r="K55" s="21">
        <f t="shared" si="4"/>
        <v>-113049.02252987653</v>
      </c>
      <c r="L55" s="21">
        <f t="shared" si="0"/>
        <v>-83533.76049005652</v>
      </c>
      <c r="O55" s="2">
        <f t="shared" si="5"/>
        <v>-234462.03307362768</v>
      </c>
    </row>
    <row r="56" spans="2:15" x14ac:dyDescent="0.25">
      <c r="B56" s="23">
        <f t="shared" si="6"/>
        <v>2047</v>
      </c>
      <c r="C56" s="2">
        <v>-322064.86403103749</v>
      </c>
      <c r="E56" s="23">
        <f t="shared" si="1"/>
        <v>2047</v>
      </c>
      <c r="F56" s="2"/>
      <c r="G56" s="2">
        <v>-237978.96356973206</v>
      </c>
      <c r="H56" s="20"/>
      <c r="I56" s="21" t="str">
        <f t="shared" si="2"/>
        <v/>
      </c>
      <c r="J56" s="17">
        <f t="shared" si="3"/>
        <v>-322064.86403103749</v>
      </c>
      <c r="K56" s="21">
        <f t="shared" si="4"/>
        <v>-110864.50035538615</v>
      </c>
      <c r="L56" s="21">
        <f t="shared" si="0"/>
        <v>-81919.581543388747</v>
      </c>
      <c r="O56" s="2">
        <f t="shared" si="5"/>
        <v>-237978.96356973206</v>
      </c>
    </row>
    <row r="57" spans="2:15" x14ac:dyDescent="0.25">
      <c r="B57" s="23">
        <f t="shared" si="6"/>
        <v>2048</v>
      </c>
      <c r="C57" s="2">
        <v>-326895.83699150302</v>
      </c>
      <c r="E57" s="23">
        <f t="shared" si="1"/>
        <v>2048</v>
      </c>
      <c r="F57" s="2"/>
      <c r="G57" s="2">
        <v>-241548.64802327802</v>
      </c>
      <c r="H57" s="20"/>
      <c r="I57" s="21" t="str">
        <f t="shared" si="2"/>
        <v/>
      </c>
      <c r="J57" s="17">
        <f t="shared" si="3"/>
        <v>-326895.83699150302</v>
      </c>
      <c r="K57" s="21">
        <f t="shared" si="4"/>
        <v>-108722.19116977484</v>
      </c>
      <c r="L57" s="21">
        <f t="shared" ref="L57:L88" si="7" xml:space="preserve"> IF($E57&gt;=$F$18,IF($E57&lt;=$F$19,IF(SUM($F57:$G57)/((1+$C$10)^($E57-$F$18))&lt;0,SUM($F57:$G57)/((1+$C$10)^($E57-$F$18)),""),""),"")</f>
        <v>-80336.594460424734</v>
      </c>
      <c r="O57" s="2">
        <f t="shared" si="5"/>
        <v>-241548.64802327802</v>
      </c>
    </row>
    <row r="58" spans="2:15" x14ac:dyDescent="0.25">
      <c r="B58" s="23">
        <f t="shared" si="6"/>
        <v>2049</v>
      </c>
      <c r="C58" s="2">
        <v>-331799.27454637556</v>
      </c>
      <c r="E58" s="23">
        <f t="shared" si="1"/>
        <v>2049</v>
      </c>
      <c r="F58" s="2"/>
      <c r="G58" s="2">
        <v>-245171.87774362715</v>
      </c>
      <c r="H58" s="20"/>
      <c r="I58" s="21" t="str">
        <f t="shared" si="2"/>
        <v/>
      </c>
      <c r="J58" s="17">
        <f t="shared" si="3"/>
        <v>-331799.27454637556</v>
      </c>
      <c r="K58" s="21">
        <f t="shared" si="4"/>
        <v>-106621.27926311253</v>
      </c>
      <c r="L58" s="21">
        <f t="shared" si="7"/>
        <v>-78784.196499836806</v>
      </c>
      <c r="O58" s="2">
        <f t="shared" si="5"/>
        <v>-245171.87774362715</v>
      </c>
    </row>
    <row r="59" spans="2:15" x14ac:dyDescent="0.25">
      <c r="B59" s="23">
        <f t="shared" si="6"/>
        <v>2050</v>
      </c>
      <c r="C59" s="2">
        <v>-336776.26366457116</v>
      </c>
      <c r="E59" s="23">
        <f t="shared" si="1"/>
        <v>2050</v>
      </c>
      <c r="F59" s="2"/>
      <c r="G59" s="2">
        <v>-248849.45590978154</v>
      </c>
      <c r="H59" s="20"/>
      <c r="I59" s="21" t="str">
        <f t="shared" si="2"/>
        <v/>
      </c>
      <c r="J59" s="17">
        <f t="shared" si="3"/>
        <v>-336776.26366457116</v>
      </c>
      <c r="K59" s="21">
        <f t="shared" si="4"/>
        <v>-104560.96468797991</v>
      </c>
      <c r="L59" s="21">
        <f t="shared" si="7"/>
        <v>-77261.796567472818</v>
      </c>
      <c r="O59" s="2">
        <f t="shared" si="5"/>
        <v>-248849.45590978154</v>
      </c>
    </row>
    <row r="60" spans="2:15" x14ac:dyDescent="0.25">
      <c r="B60" s="23">
        <f t="shared" si="6"/>
        <v>2051</v>
      </c>
      <c r="C60" s="2">
        <v>-341827.90761953971</v>
      </c>
      <c r="E60" s="23">
        <f t="shared" si="1"/>
        <v>2051</v>
      </c>
      <c r="F60" s="2"/>
      <c r="G60" s="2">
        <v>-252582.19774842824</v>
      </c>
      <c r="H60" s="20"/>
      <c r="I60" s="21" t="str">
        <f t="shared" si="2"/>
        <v/>
      </c>
      <c r="J60" s="17">
        <f t="shared" si="3"/>
        <v>-341827.90761953971</v>
      </c>
      <c r="K60" s="21">
        <f t="shared" si="4"/>
        <v>-102540.46295487887</v>
      </c>
      <c r="L60" s="21">
        <f t="shared" si="7"/>
        <v>-75768.814991289764</v>
      </c>
      <c r="O60" s="2">
        <f t="shared" si="5"/>
        <v>-252582.19774842824</v>
      </c>
    </row>
    <row r="61" spans="2:15" x14ac:dyDescent="0.25">
      <c r="B61" s="23">
        <f t="shared" si="6"/>
        <v>2052</v>
      </c>
      <c r="C61" s="2">
        <v>-346955.32623383275</v>
      </c>
      <c r="E61" s="23">
        <f t="shared" si="1"/>
        <v>2052</v>
      </c>
      <c r="F61" s="2"/>
      <c r="G61" s="2">
        <v>-256370.93071465465</v>
      </c>
      <c r="H61" s="20"/>
      <c r="I61" s="21" t="str">
        <f t="shared" si="2"/>
        <v/>
      </c>
      <c r="J61" s="17">
        <f t="shared" si="3"/>
        <v>-346955.32623383275</v>
      </c>
      <c r="K61" s="21">
        <f t="shared" si="4"/>
        <v>-100559.00473352853</v>
      </c>
      <c r="L61" s="21">
        <f t="shared" si="7"/>
        <v>-74304.683300636825</v>
      </c>
      <c r="O61" s="2">
        <f t="shared" si="5"/>
        <v>-256370.93071465465</v>
      </c>
    </row>
    <row r="62" spans="2:15" x14ac:dyDescent="0.25">
      <c r="B62" s="23">
        <f t="shared" si="6"/>
        <v>2053</v>
      </c>
      <c r="C62" s="2">
        <v>-352159.65612734022</v>
      </c>
      <c r="E62" s="23">
        <f t="shared" si="1"/>
        <v>2053</v>
      </c>
      <c r="F62" s="2"/>
      <c r="G62" s="2">
        <v>-260216.49467537444</v>
      </c>
      <c r="H62" s="20"/>
      <c r="I62" s="21" t="str">
        <f t="shared" si="2"/>
        <v/>
      </c>
      <c r="J62" s="17">
        <f t="shared" si="3"/>
        <v>-352159.65612734022</v>
      </c>
      <c r="K62" s="21">
        <f t="shared" si="4"/>
        <v>-98615.835559933781</v>
      </c>
      <c r="L62" s="21">
        <f t="shared" si="7"/>
        <v>-72868.844009803259</v>
      </c>
      <c r="O62" s="2">
        <f t="shared" si="5"/>
        <v>-260216.49467537444</v>
      </c>
    </row>
    <row r="63" spans="2:15" x14ac:dyDescent="0.25">
      <c r="B63" s="23">
        <f t="shared" si="6"/>
        <v>2054</v>
      </c>
      <c r="C63" s="2">
        <v>-357442.05096925027</v>
      </c>
      <c r="E63" s="23">
        <f t="shared" si="1"/>
        <v>2054</v>
      </c>
      <c r="F63" s="2"/>
      <c r="G63" s="2">
        <v>-264119.74209550506</v>
      </c>
      <c r="H63" s="20"/>
      <c r="I63" s="21" t="str">
        <f t="shared" si="2"/>
        <v/>
      </c>
      <c r="J63" s="17">
        <f t="shared" si="3"/>
        <v>-357442.05096925027</v>
      </c>
      <c r="K63" s="21">
        <f t="shared" si="4"/>
        <v>-96710.215549113782</v>
      </c>
      <c r="L63" s="21">
        <f t="shared" si="7"/>
        <v>-71460.750405749088</v>
      </c>
      <c r="O63" s="2">
        <f t="shared" si="5"/>
        <v>-264119.74209550506</v>
      </c>
    </row>
    <row r="64" spans="2:15" x14ac:dyDescent="0.25">
      <c r="B64" s="23">
        <f t="shared" si="6"/>
        <v>2055</v>
      </c>
      <c r="C64" s="2">
        <v>-362803.68173378898</v>
      </c>
      <c r="E64" s="23">
        <f t="shared" si="1"/>
        <v>2055</v>
      </c>
      <c r="F64" s="2"/>
      <c r="G64" s="2">
        <v>-268081.53822693758</v>
      </c>
      <c r="H64" s="20"/>
      <c r="I64" s="21" t="str">
        <f t="shared" si="2"/>
        <v/>
      </c>
      <c r="J64" s="17">
        <f t="shared" si="3"/>
        <v>-362803.68173378898</v>
      </c>
      <c r="K64" s="21">
        <f t="shared" si="4"/>
        <v>-94841.41911338213</v>
      </c>
      <c r="L64" s="21">
        <f t="shared" si="7"/>
        <v>-70079.866339937507</v>
      </c>
      <c r="O64" s="2">
        <f t="shared" si="5"/>
        <v>-268081.53822693758</v>
      </c>
    </row>
    <row r="65" spans="2:15" x14ac:dyDescent="0.25">
      <c r="B65" s="23">
        <f t="shared" si="6"/>
        <v>2056</v>
      </c>
      <c r="C65" s="2">
        <v>-368245.73695979576</v>
      </c>
      <c r="E65" s="23">
        <f t="shared" si="1"/>
        <v>2056</v>
      </c>
      <c r="F65" s="2"/>
      <c r="G65" s="2">
        <v>-272102.76130034163</v>
      </c>
      <c r="H65" s="20"/>
      <c r="I65" s="21" t="str">
        <f t="shared" si="2"/>
        <v/>
      </c>
      <c r="J65" s="17">
        <f t="shared" si="3"/>
        <v>-368245.73695979576</v>
      </c>
      <c r="K65" s="21">
        <f t="shared" si="4"/>
        <v>-93008.734686070398</v>
      </c>
      <c r="L65" s="21">
        <f t="shared" si="7"/>
        <v>-68725.666024189937</v>
      </c>
      <c r="O65" s="2">
        <f t="shared" si="5"/>
        <v>-272102.76130034163</v>
      </c>
    </row>
    <row r="66" spans="2:15" x14ac:dyDescent="0.25">
      <c r="B66" s="23">
        <f t="shared" si="6"/>
        <v>2057</v>
      </c>
      <c r="C66" s="2">
        <v>-373769.42301419267</v>
      </c>
      <c r="E66" s="23">
        <f t="shared" si="1"/>
        <v>2057</v>
      </c>
      <c r="F66" s="2"/>
      <c r="G66" s="2">
        <v>-276184.30271984672</v>
      </c>
      <c r="H66" s="20"/>
      <c r="I66" s="21" t="str">
        <f t="shared" si="2"/>
        <v/>
      </c>
      <c r="J66" s="17">
        <f t="shared" si="3"/>
        <v>-373769.42301419267</v>
      </c>
      <c r="K66" s="21">
        <f t="shared" si="4"/>
        <v>-91211.464450590793</v>
      </c>
      <c r="L66" s="21">
        <f t="shared" si="7"/>
        <v>-67397.633830485778</v>
      </c>
      <c r="O66" s="2">
        <f t="shared" si="5"/>
        <v>-276184.30271984672</v>
      </c>
    </row>
    <row r="67" spans="2:15" x14ac:dyDescent="0.25">
      <c r="B67" s="23">
        <f t="shared" si="6"/>
        <v>2058</v>
      </c>
      <c r="C67" s="2">
        <v>-379375.96435940551</v>
      </c>
      <c r="E67" s="23">
        <f t="shared" si="1"/>
        <v>2058</v>
      </c>
      <c r="F67" s="2"/>
      <c r="G67" s="2">
        <v>-280327.0672606444</v>
      </c>
      <c r="H67" s="20"/>
      <c r="I67" s="21" t="str">
        <f t="shared" si="2"/>
        <v/>
      </c>
      <c r="J67" s="17">
        <f t="shared" si="3"/>
        <v>-379375.96435940551</v>
      </c>
      <c r="K67" s="21">
        <f t="shared" si="4"/>
        <v>-89448.924074733935</v>
      </c>
      <c r="L67" s="21">
        <f t="shared" si="7"/>
        <v>-66095.264094630969</v>
      </c>
      <c r="O67" s="2">
        <f t="shared" si="5"/>
        <v>-280327.0672606444</v>
      </c>
    </row>
    <row r="68" spans="2:15" x14ac:dyDescent="0.25">
      <c r="B68" s="23">
        <f t="shared" si="6"/>
        <v>2059</v>
      </c>
      <c r="C68" s="2">
        <v>-385066.60382479656</v>
      </c>
      <c r="E68" s="23">
        <f t="shared" si="1"/>
        <v>2059</v>
      </c>
      <c r="F68" s="2"/>
      <c r="G68" s="2">
        <v>-284531.97326955403</v>
      </c>
      <c r="H68" s="20"/>
      <c r="I68" s="21" t="str">
        <f t="shared" si="2"/>
        <v/>
      </c>
      <c r="J68" s="17">
        <f t="shared" si="3"/>
        <v>-385066.60382479656</v>
      </c>
      <c r="K68" s="21">
        <f t="shared" si="4"/>
        <v>-87720.442450101385</v>
      </c>
      <c r="L68" s="21">
        <f t="shared" si="7"/>
        <v>-64818.060923720222</v>
      </c>
      <c r="O68" s="2">
        <f t="shared" si="5"/>
        <v>-284531.97326955403</v>
      </c>
    </row>
    <row r="69" spans="2:15" x14ac:dyDescent="0.25">
      <c r="B69" s="23">
        <f t="shared" si="6"/>
        <v>2060</v>
      </c>
      <c r="C69" s="2">
        <v>-390842.60288216849</v>
      </c>
      <c r="E69" s="23">
        <f t="shared" si="1"/>
        <v>2060</v>
      </c>
      <c r="F69" s="2"/>
      <c r="G69" s="2">
        <v>-288799.95286859729</v>
      </c>
      <c r="H69" s="20"/>
      <c r="I69" s="21" t="str">
        <f t="shared" si="2"/>
        <v/>
      </c>
      <c r="J69" s="17">
        <f t="shared" si="3"/>
        <v>-390842.60288216849</v>
      </c>
      <c r="K69" s="21">
        <f t="shared" si="4"/>
        <v>-86025.361436572872</v>
      </c>
      <c r="L69" s="21">
        <f t="shared" si="7"/>
        <v>-63565.538007319832</v>
      </c>
      <c r="O69" s="2">
        <f t="shared" si="5"/>
        <v>-288799.95286859729</v>
      </c>
    </row>
    <row r="70" spans="2:15" x14ac:dyDescent="0.25">
      <c r="B70" s="23">
        <f t="shared" si="6"/>
        <v>2061</v>
      </c>
      <c r="C70" s="2">
        <v>-396705.24192540097</v>
      </c>
      <c r="E70" s="23">
        <f t="shared" si="1"/>
        <v>2061</v>
      </c>
      <c r="F70" s="2"/>
      <c r="G70" s="2">
        <v>-293131.95216162625</v>
      </c>
      <c r="H70" s="20"/>
      <c r="I70" s="21" t="str">
        <f t="shared" si="2"/>
        <v/>
      </c>
      <c r="J70" s="17">
        <f t="shared" si="3"/>
        <v>-396705.24192540097</v>
      </c>
      <c r="K70" s="21">
        <f t="shared" si="4"/>
        <v>-84363.035611711559</v>
      </c>
      <c r="L70" s="21">
        <f t="shared" si="7"/>
        <v>-62337.21843229916</v>
      </c>
      <c r="O70" s="2">
        <f t="shared" si="5"/>
        <v>-293131.95216162625</v>
      </c>
    </row>
    <row r="71" spans="2:15" x14ac:dyDescent="0.25">
      <c r="B71" s="23">
        <f t="shared" si="6"/>
        <v>2062</v>
      </c>
      <c r="C71" s="2">
        <v>-402655.82055428193</v>
      </c>
      <c r="E71" s="23">
        <f t="shared" si="1"/>
        <v>2062</v>
      </c>
      <c r="F71" s="2"/>
      <c r="G71" s="2">
        <v>-297528.93144405063</v>
      </c>
      <c r="H71" s="20"/>
      <c r="I71" s="21" t="str">
        <f t="shared" si="2"/>
        <v/>
      </c>
      <c r="J71" s="17">
        <f t="shared" si="3"/>
        <v>-402655.82055428193</v>
      </c>
      <c r="K71" s="21">
        <f t="shared" si="4"/>
        <v>-82732.832025011798</v>
      </c>
      <c r="L71" s="21">
        <f t="shared" si="7"/>
        <v>-61132.634501240231</v>
      </c>
      <c r="O71" s="2">
        <f t="shared" si="5"/>
        <v>-297528.93144405063</v>
      </c>
    </row>
    <row r="72" spans="2:15" x14ac:dyDescent="0.25">
      <c r="B72" s="23">
        <f t="shared" si="6"/>
        <v>2063</v>
      </c>
      <c r="C72" s="2">
        <v>-408695.6578625961</v>
      </c>
      <c r="E72" s="23">
        <f t="shared" si="1"/>
        <v>2063</v>
      </c>
      <c r="F72" s="2"/>
      <c r="G72" s="2">
        <v>-301991.86541571136</v>
      </c>
      <c r="H72" s="20"/>
      <c r="I72" s="21" t="str">
        <f t="shared" si="2"/>
        <v/>
      </c>
      <c r="J72" s="17">
        <f t="shared" si="3"/>
        <v>-408695.6578625961</v>
      </c>
      <c r="K72" s="21">
        <f t="shared" si="4"/>
        <v>-81134.129956895631</v>
      </c>
      <c r="L72" s="21">
        <f t="shared" si="7"/>
        <v>-59951.327554356372</v>
      </c>
      <c r="O72" s="2">
        <f t="shared" si="5"/>
        <v>-301991.86541571136</v>
      </c>
    </row>
    <row r="73" spans="2:15" x14ac:dyDescent="0.25">
      <c r="B73" s="23">
        <f t="shared" si="6"/>
        <v>2064</v>
      </c>
      <c r="C73" s="2">
        <v>-414826.09273053502</v>
      </c>
      <c r="E73" s="23">
        <f t="shared" si="1"/>
        <v>2064</v>
      </c>
      <c r="F73" s="2"/>
      <c r="G73" s="2">
        <v>-306521.74339694699</v>
      </c>
      <c r="H73" s="20"/>
      <c r="I73" s="21" t="str">
        <f t="shared" si="2"/>
        <v/>
      </c>
      <c r="J73" s="17">
        <f t="shared" si="3"/>
        <v>-414826.09273053502</v>
      </c>
      <c r="K73" s="21">
        <f t="shared" si="4"/>
        <v>-79566.320682366262</v>
      </c>
      <c r="L73" s="21">
        <f t="shared" si="7"/>
        <v>-58792.847794851899</v>
      </c>
      <c r="O73" s="2">
        <f t="shared" si="5"/>
        <v>-306521.74339694699</v>
      </c>
    </row>
    <row r="74" spans="2:15" x14ac:dyDescent="0.25">
      <c r="B74" s="23">
        <f t="shared" si="6"/>
        <v>2065</v>
      </c>
      <c r="C74" s="2">
        <v>-421048.48412149301</v>
      </c>
      <c r="E74" s="23">
        <f t="shared" si="1"/>
        <v>2065</v>
      </c>
      <c r="F74" s="2"/>
      <c r="G74" s="2">
        <v>-311119.56954790116</v>
      </c>
      <c r="H74" s="20"/>
      <c r="I74" s="21" t="str">
        <f t="shared" si="2"/>
        <v/>
      </c>
      <c r="J74" s="17">
        <f t="shared" si="3"/>
        <v>-421048.48412149301</v>
      </c>
      <c r="K74" s="21">
        <f t="shared" si="4"/>
        <v>-78028.807239228743</v>
      </c>
      <c r="L74" s="21">
        <f t="shared" si="7"/>
        <v>-57656.754117656696</v>
      </c>
      <c r="O74" s="2">
        <f t="shared" si="5"/>
        <v>-311119.56954790116</v>
      </c>
    </row>
    <row r="75" spans="2:15" x14ac:dyDescent="0.25">
      <c r="B75" s="23">
        <f t="shared" si="6"/>
        <v>2066</v>
      </c>
      <c r="C75" s="2">
        <v>-427364.21138331539</v>
      </c>
      <c r="E75" s="23">
        <f t="shared" si="1"/>
        <v>2066</v>
      </c>
      <c r="F75" s="2"/>
      <c r="G75" s="2">
        <v>-315786.36309111962</v>
      </c>
      <c r="H75" s="20"/>
      <c r="I75" s="21" t="str">
        <f t="shared" si="2"/>
        <v/>
      </c>
      <c r="J75" s="17">
        <f t="shared" si="3"/>
        <v>-427364.21138331539</v>
      </c>
      <c r="K75" s="21">
        <f t="shared" si="4"/>
        <v>-76521.004200789539</v>
      </c>
      <c r="L75" s="21">
        <f t="shared" si="7"/>
        <v>-56542.613941470088</v>
      </c>
      <c r="O75" s="2">
        <f t="shared" si="5"/>
        <v>-315786.36309111962</v>
      </c>
    </row>
    <row r="76" spans="2:15" x14ac:dyDescent="0.25">
      <c r="B76" s="23">
        <f t="shared" si="6"/>
        <v>2067</v>
      </c>
      <c r="C76" s="2">
        <v>-433774.6745540651</v>
      </c>
      <c r="E76" s="23">
        <f t="shared" si="1"/>
        <v>2067</v>
      </c>
      <c r="F76" s="2"/>
      <c r="G76" s="2">
        <v>-320523.15853748639</v>
      </c>
      <c r="H76" s="20"/>
      <c r="I76" s="21" t="str">
        <f t="shared" si="2"/>
        <v/>
      </c>
      <c r="J76" s="17">
        <f t="shared" si="3"/>
        <v>-433774.6745540651</v>
      </c>
      <c r="K76" s="21">
        <f t="shared" si="4"/>
        <v>-75042.33745294821</v>
      </c>
      <c r="L76" s="21">
        <f t="shared" si="7"/>
        <v>-55450.003044050376</v>
      </c>
      <c r="O76" s="2">
        <f t="shared" si="5"/>
        <v>-320523.15853748639</v>
      </c>
    </row>
    <row r="77" spans="2:15" x14ac:dyDescent="0.25">
      <c r="B77" s="23">
        <f t="shared" si="6"/>
        <v>2068</v>
      </c>
      <c r="C77" s="2">
        <v>-440281.29467237601</v>
      </c>
      <c r="E77" s="23">
        <f t="shared" si="1"/>
        <v>2068</v>
      </c>
      <c r="F77" s="2"/>
      <c r="G77" s="2">
        <v>-325331.00591554865</v>
      </c>
      <c r="H77" s="20"/>
      <c r="I77" s="21" t="str">
        <f t="shared" si="2"/>
        <v/>
      </c>
      <c r="J77" s="17">
        <f t="shared" si="3"/>
        <v>-440281.29467237601</v>
      </c>
      <c r="K77" s="21">
        <f t="shared" si="4"/>
        <v>-73592.243975596546</v>
      </c>
      <c r="L77" s="21">
        <f t="shared" si="7"/>
        <v>-54378.505400687078</v>
      </c>
      <c r="O77" s="2">
        <f t="shared" si="5"/>
        <v>-325331.00591554865</v>
      </c>
    </row>
    <row r="78" spans="2:15" x14ac:dyDescent="0.25">
      <c r="B78" s="23">
        <f t="shared" si="6"/>
        <v>2069</v>
      </c>
      <c r="C78" s="2">
        <v>-446885.51409246161</v>
      </c>
      <c r="E78" s="23">
        <f t="shared" si="1"/>
        <v>2069</v>
      </c>
      <c r="F78" s="2"/>
      <c r="G78" s="2">
        <v>-330210.97100428183</v>
      </c>
      <c r="H78" s="20"/>
      <c r="I78" s="21" t="str">
        <f t="shared" si="2"/>
        <v/>
      </c>
      <c r="J78" s="17">
        <f t="shared" si="3"/>
        <v>-446885.51409246161</v>
      </c>
      <c r="K78" s="21">
        <f t="shared" si="4"/>
        <v>-72170.171628242024</v>
      </c>
      <c r="L78" s="21">
        <f t="shared" si="7"/>
        <v>-53327.713025794583</v>
      </c>
      <c r="O78" s="2">
        <f t="shared" si="5"/>
        <v>-330210.97100428183</v>
      </c>
    </row>
    <row r="79" spans="2:15" x14ac:dyDescent="0.25">
      <c r="B79" s="23">
        <f t="shared" si="6"/>
        <v>2070</v>
      </c>
      <c r="C79" s="2">
        <v>-453588.79680384847</v>
      </c>
      <c r="E79" s="23">
        <f t="shared" si="1"/>
        <v>2070</v>
      </c>
      <c r="F79" s="2"/>
      <c r="G79" s="2">
        <v>-335164.13556934602</v>
      </c>
      <c r="H79" s="20"/>
      <c r="I79" s="21" t="str">
        <f t="shared" si="2"/>
        <v/>
      </c>
      <c r="J79" s="17">
        <f t="shared" si="3"/>
        <v>-453588.79680384847</v>
      </c>
      <c r="K79" s="21">
        <f t="shared" si="4"/>
        <v>-70775.578939773579</v>
      </c>
      <c r="L79" s="21">
        <f t="shared" si="7"/>
        <v>-52297.225817566657</v>
      </c>
      <c r="O79" s="2">
        <f t="shared" si="5"/>
        <v>-335164.13556934602</v>
      </c>
    </row>
    <row r="80" spans="2:15" x14ac:dyDescent="0.25">
      <c r="B80" s="23">
        <f t="shared" si="6"/>
        <v>2071</v>
      </c>
      <c r="C80" s="2">
        <v>-460392.62875590613</v>
      </c>
      <c r="E80" s="23">
        <f t="shared" si="1"/>
        <v>2071</v>
      </c>
      <c r="F80" s="2"/>
      <c r="G80" s="2">
        <v>-340191.59760288621</v>
      </c>
      <c r="H80" s="20"/>
      <c r="I80" s="21" t="str">
        <f t="shared" si="2"/>
        <v/>
      </c>
      <c r="J80" s="17">
        <f t="shared" si="3"/>
        <v>-460392.62875590613</v>
      </c>
      <c r="K80" s="21">
        <f t="shared" si="4"/>
        <v>-69407.934902290013</v>
      </c>
      <c r="L80" s="21">
        <f t="shared" si="7"/>
        <v>-51286.651405632998</v>
      </c>
      <c r="O80" s="2">
        <f t="shared" si="5"/>
        <v>-340191.59760288621</v>
      </c>
    </row>
    <row r="81" spans="2:15" x14ac:dyDescent="0.25">
      <c r="B81" s="23">
        <f t="shared" si="6"/>
        <v>2072</v>
      </c>
      <c r="C81" s="2">
        <v>-467298.51818724466</v>
      </c>
      <c r="E81" s="23">
        <f t="shared" si="1"/>
        <v>2072</v>
      </c>
      <c r="F81" s="2"/>
      <c r="G81" s="2">
        <v>-345294.47156692948</v>
      </c>
      <c r="H81" s="20"/>
      <c r="I81" s="21" t="str">
        <f t="shared" si="2"/>
        <v/>
      </c>
      <c r="J81" s="17">
        <f t="shared" si="3"/>
        <v>-467298.51818724466</v>
      </c>
      <c r="K81" s="21">
        <f t="shared" si="4"/>
        <v>-68066.71876891244</v>
      </c>
      <c r="L81" s="21">
        <f t="shared" si="7"/>
        <v>-50295.605001659424</v>
      </c>
      <c r="O81" s="2">
        <f t="shared" si="5"/>
        <v>-345294.47156692948</v>
      </c>
    </row>
    <row r="82" spans="2:15" x14ac:dyDescent="0.25">
      <c r="B82" s="23">
        <f t="shared" si="6"/>
        <v>2073</v>
      </c>
      <c r="C82" s="2">
        <v>-474307.99596005329</v>
      </c>
      <c r="E82" s="23">
        <f t="shared" si="1"/>
        <v>2073</v>
      </c>
      <c r="F82" s="2"/>
      <c r="G82" s="2">
        <v>-350473.88864043338</v>
      </c>
      <c r="H82" s="20"/>
      <c r="I82" s="21" t="str">
        <f t="shared" si="2"/>
        <v/>
      </c>
      <c r="J82" s="17">
        <f t="shared" si="3"/>
        <v>-474307.99596005329</v>
      </c>
      <c r="K82" s="21">
        <f t="shared" si="4"/>
        <v>-66751.419855503496</v>
      </c>
      <c r="L82" s="21">
        <f t="shared" si="7"/>
        <v>-49323.709252835091</v>
      </c>
      <c r="O82" s="2">
        <f t="shared" si="5"/>
        <v>-350473.88864043338</v>
      </c>
    </row>
    <row r="83" spans="2:15" x14ac:dyDescent="0.25">
      <c r="B83" s="23">
        <f t="shared" si="6"/>
        <v>2074</v>
      </c>
      <c r="C83" s="2">
        <v>-481422.61589945405</v>
      </c>
      <c r="E83" s="23">
        <f t="shared" si="1"/>
        <v>2074</v>
      </c>
      <c r="F83" s="2"/>
      <c r="G83" s="2">
        <v>-355730.99697003985</v>
      </c>
      <c r="H83" s="20"/>
      <c r="I83" s="21" t="str">
        <f t="shared" si="2"/>
        <v/>
      </c>
      <c r="J83" s="17">
        <f t="shared" si="3"/>
        <v>-481422.61589945405</v>
      </c>
      <c r="K83" s="21">
        <f t="shared" si="4"/>
        <v>-65461.5373462184</v>
      </c>
      <c r="L83" s="21">
        <f t="shared" si="7"/>
        <v>-48370.59409819093</v>
      </c>
      <c r="O83" s="2">
        <f t="shared" si="5"/>
        <v>-355730.99697003985</v>
      </c>
    </row>
    <row r="84" spans="2:15" x14ac:dyDescent="0.25">
      <c r="B84" s="23">
        <f t="shared" si="6"/>
        <v>2075</v>
      </c>
      <c r="C84" s="2">
        <v>-488643.95513794583</v>
      </c>
      <c r="E84" s="23">
        <f t="shared" si="1"/>
        <v>2075</v>
      </c>
      <c r="F84" s="2"/>
      <c r="G84" s="2">
        <v>-361066.9619245904</v>
      </c>
      <c r="H84" s="20"/>
      <c r="I84" s="21" t="str">
        <f t="shared" si="2"/>
        <v/>
      </c>
      <c r="J84" s="17">
        <f t="shared" si="3"/>
        <v>-488643.95513794583</v>
      </c>
      <c r="K84" s="21">
        <f t="shared" si="4"/>
        <v>-64196.580102813212</v>
      </c>
      <c r="L84" s="21">
        <f t="shared" si="7"/>
        <v>-47435.896627694478</v>
      </c>
      <c r="O84" s="2">
        <f t="shared" si="5"/>
        <v>-361066.9619245904</v>
      </c>
    </row>
    <row r="85" spans="2:15" x14ac:dyDescent="0.25">
      <c r="B85" s="23">
        <f t="shared" si="6"/>
        <v>2076</v>
      </c>
      <c r="C85" s="2">
        <v>-495973.61446501495</v>
      </c>
      <c r="E85" s="23">
        <f t="shared" si="1"/>
        <v>2076</v>
      </c>
      <c r="F85" s="2"/>
      <c r="G85" s="2">
        <v>-366482.96635345923</v>
      </c>
      <c r="H85" s="20"/>
      <c r="I85" s="21" t="str">
        <f t="shared" si="2"/>
        <v/>
      </c>
      <c r="J85" s="17">
        <f t="shared" si="3"/>
        <v>-495973.61446501495</v>
      </c>
      <c r="K85" s="21">
        <f t="shared" si="4"/>
        <v>-62956.066477638065</v>
      </c>
      <c r="L85" s="21">
        <f t="shared" si="7"/>
        <v>-46519.260944067522</v>
      </c>
      <c r="O85" s="2">
        <f t="shared" si="5"/>
        <v>-366482.96635345923</v>
      </c>
    </row>
    <row r="86" spans="2:15" x14ac:dyDescent="0.25">
      <c r="B86" s="23">
        <f t="shared" si="6"/>
        <v>2077</v>
      </c>
      <c r="C86" s="2">
        <v>-503413.21868199011</v>
      </c>
      <c r="E86" s="23">
        <f t="shared" si="1"/>
        <v>2077</v>
      </c>
      <c r="F86" s="2"/>
      <c r="G86" s="2">
        <v>-371980.21084876108</v>
      </c>
      <c r="H86" s="20"/>
      <c r="I86" s="21" t="str">
        <f t="shared" si="2"/>
        <v/>
      </c>
      <c r="J86" s="17">
        <f t="shared" si="3"/>
        <v>-503413.21868199011</v>
      </c>
      <c r="K86" s="21">
        <f t="shared" si="4"/>
        <v>-61739.524130244106</v>
      </c>
      <c r="L86" s="21">
        <f t="shared" si="7"/>
        <v>-45620.33802727396</v>
      </c>
      <c r="O86" s="2">
        <f t="shared" si="5"/>
        <v>-371980.21084876108</v>
      </c>
    </row>
    <row r="87" spans="2:15" x14ac:dyDescent="0.25">
      <c r="B87" s="23">
        <f t="shared" si="6"/>
        <v>2078</v>
      </c>
      <c r="C87" s="2">
        <v>-510964.41696221993</v>
      </c>
      <c r="E87" s="23">
        <f t="shared" si="1"/>
        <v>2078</v>
      </c>
      <c r="F87" s="2"/>
      <c r="G87" s="2">
        <v>-377559.91401149245</v>
      </c>
      <c r="H87" s="20"/>
      <c r="I87" s="21" t="str">
        <f t="shared" si="2"/>
        <v/>
      </c>
      <c r="J87" s="17">
        <f t="shared" si="3"/>
        <v>-510964.41696221993</v>
      </c>
      <c r="K87" s="21">
        <f t="shared" si="4"/>
        <v>-60546.489847534067</v>
      </c>
      <c r="L87" s="21">
        <f t="shared" si="7"/>
        <v>-44738.78560162615</v>
      </c>
      <c r="O87" s="2">
        <f t="shared" si="5"/>
        <v>-377559.91401149245</v>
      </c>
    </row>
    <row r="88" spans="2:15" x14ac:dyDescent="0.25">
      <c r="B88" s="23">
        <f t="shared" si="6"/>
        <v>2079</v>
      </c>
      <c r="C88" s="2">
        <v>-518628.88321665319</v>
      </c>
      <c r="E88" s="23">
        <f t="shared" si="1"/>
        <v>2079</v>
      </c>
      <c r="F88" s="2"/>
      <c r="G88" s="2">
        <v>-383223.31272166478</v>
      </c>
      <c r="H88" s="20"/>
      <c r="I88" s="21" t="str">
        <f t="shared" si="2"/>
        <v/>
      </c>
      <c r="J88" s="17">
        <f t="shared" si="3"/>
        <v>-518628.88321665319</v>
      </c>
      <c r="K88" s="21">
        <f t="shared" si="4"/>
        <v>-59376.509367388484</v>
      </c>
      <c r="L88" s="21">
        <f t="shared" si="7"/>
        <v>-43874.268005459453</v>
      </c>
      <c r="O88" s="2">
        <f t="shared" si="5"/>
        <v>-383223.31272166478</v>
      </c>
    </row>
    <row r="89" spans="2:15" x14ac:dyDescent="0.25">
      <c r="B89" s="23">
        <f t="shared" si="6"/>
        <v>2080</v>
      </c>
      <c r="C89" s="2">
        <v>-526408.31646490295</v>
      </c>
      <c r="E89" s="23">
        <f t="shared" si="1"/>
        <v>2080</v>
      </c>
      <c r="F89" s="2"/>
      <c r="G89" s="2"/>
      <c r="H89" s="20"/>
      <c r="I89" s="21" t="str">
        <f t="shared" si="2"/>
        <v/>
      </c>
      <c r="J89" s="17">
        <f t="shared" si="3"/>
        <v>-526408.31646490295</v>
      </c>
      <c r="K89" s="21">
        <f t="shared" si="4"/>
        <v>-58229.137205699823</v>
      </c>
      <c r="L89" s="21" t="str">
        <f t="shared" ref="L89:L120" si="8" xml:space="preserve"> IF($E89&gt;=$F$18,IF($E89&lt;=$F$19,IF(SUM($F89:$G89)/((1+$C$10)^($E89-$F$18))&lt;0,SUM($F89:$G89)/((1+$C$10)^($E89-$F$18)),""),""),"")</f>
        <v/>
      </c>
      <c r="O89" s="2"/>
    </row>
    <row r="90" spans="2:15" x14ac:dyDescent="0.25">
      <c r="B90" s="23">
        <f t="shared" si="6"/>
        <v>2081</v>
      </c>
      <c r="C90" s="2">
        <v>-534304.44121187646</v>
      </c>
      <c r="E90" s="23">
        <f t="shared" ref="E90:E103" si="9">E89+1</f>
        <v>2081</v>
      </c>
      <c r="F90" s="2"/>
      <c r="G90" s="2"/>
      <c r="H90" s="20"/>
      <c r="I90" s="21" t="str">
        <f t="shared" ref="I90:I144" si="10" xml:space="preserve"> IF($B90=$C$18,$C$21,"")</f>
        <v/>
      </c>
      <c r="J90" s="17">
        <f t="shared" ref="J90:J144" si="11" xml:space="preserve"> IF($B90&gt;=$C$18,IF($B90&lt;=$C$19,$C90,""),"")</f>
        <v>-534304.44121187646</v>
      </c>
      <c r="K90" s="21">
        <f t="shared" ref="K90:K144" si="12" xml:space="preserve"> IF(SUM($I90:$J90)/((1+$C$10)^($B90-$C$18))&lt;0,SUM($I90:$J90)/((1+$C$10)^($B90-$C$18)),"")</f>
        <v>-57103.936486749109</v>
      </c>
      <c r="L90" s="21" t="str">
        <f t="shared" si="8"/>
        <v/>
      </c>
      <c r="O90" s="2"/>
    </row>
    <row r="91" spans="2:15" x14ac:dyDescent="0.25">
      <c r="B91" s="23">
        <f>B90+1</f>
        <v>2082</v>
      </c>
      <c r="C91" s="2">
        <v>-542319.0078300545</v>
      </c>
      <c r="E91" s="23">
        <f t="shared" si="9"/>
        <v>2082</v>
      </c>
      <c r="F91" s="2"/>
      <c r="G91" s="2"/>
      <c r="H91" s="20"/>
      <c r="I91" s="21" t="str">
        <f t="shared" si="10"/>
        <v/>
      </c>
      <c r="J91" s="17">
        <f t="shared" si="11"/>
        <v>-542319.0078300545</v>
      </c>
      <c r="K91" s="21">
        <f t="shared" si="12"/>
        <v>-56000.478776860225</v>
      </c>
      <c r="L91" s="21" t="str">
        <f t="shared" si="8"/>
        <v/>
      </c>
      <c r="O91" s="2"/>
    </row>
    <row r="92" spans="2:15" x14ac:dyDescent="0.25">
      <c r="B92" s="23">
        <f>B91+1</f>
        <v>2083</v>
      </c>
      <c r="C92" s="2">
        <v>-550453.79294750525</v>
      </c>
      <c r="E92" s="23">
        <f t="shared" si="9"/>
        <v>2083</v>
      </c>
      <c r="F92" s="2"/>
      <c r="G92" s="2"/>
      <c r="H92" s="20"/>
      <c r="I92" s="21" t="str">
        <f t="shared" si="10"/>
        <v/>
      </c>
      <c r="J92" s="17">
        <f t="shared" si="11"/>
        <v>-550453.79294750525</v>
      </c>
      <c r="K92" s="21">
        <f t="shared" si="12"/>
        <v>-54918.343921268723</v>
      </c>
      <c r="L92" s="21" t="str">
        <f t="shared" si="8"/>
        <v/>
      </c>
      <c r="O92" s="2"/>
    </row>
    <row r="93" spans="2:15" x14ac:dyDescent="0.25">
      <c r="B93" s="23">
        <f>B92+1</f>
        <v>2084</v>
      </c>
      <c r="C93" s="2">
        <v>-558710.59984171775</v>
      </c>
      <c r="E93" s="23">
        <f t="shared" si="9"/>
        <v>2084</v>
      </c>
      <c r="F93" s="2"/>
      <c r="G93" s="2"/>
      <c r="H93" s="20"/>
      <c r="I93" s="21" t="str">
        <f t="shared" si="10"/>
        <v/>
      </c>
      <c r="J93" s="17">
        <f t="shared" si="11"/>
        <v>-558710.59984171775</v>
      </c>
      <c r="K93" s="21">
        <f t="shared" si="12"/>
        <v>-53857.119884142747</v>
      </c>
      <c r="L93" s="21" t="str">
        <f t="shared" si="8"/>
        <v/>
      </c>
      <c r="O93" s="2"/>
    </row>
    <row r="94" spans="2:15" x14ac:dyDescent="0.25">
      <c r="B94" s="23">
        <f t="shared" ref="B94:B103" si="13">B93+1</f>
        <v>2085</v>
      </c>
      <c r="C94" s="2">
        <v>-567091.25883934344</v>
      </c>
      <c r="E94" s="23">
        <f t="shared" si="9"/>
        <v>2085</v>
      </c>
      <c r="F94" s="2"/>
      <c r="G94" s="2"/>
      <c r="H94" s="20"/>
      <c r="I94" s="21" t="str">
        <f t="shared" si="10"/>
        <v/>
      </c>
      <c r="J94" s="17">
        <f t="shared" si="11"/>
        <v>-567091.25883934344</v>
      </c>
      <c r="K94" s="21">
        <f t="shared" si="12"/>
        <v>-52816.402591695551</v>
      </c>
      <c r="L94" s="21" t="str">
        <f t="shared" si="8"/>
        <v/>
      </c>
      <c r="O94" s="2"/>
    </row>
    <row r="95" spans="2:15" x14ac:dyDescent="0.25">
      <c r="B95" s="23">
        <f t="shared" si="13"/>
        <v>2086</v>
      </c>
      <c r="C95" s="2">
        <v>-575597.62772193353</v>
      </c>
      <c r="E95" s="23">
        <f t="shared" si="9"/>
        <v>2086</v>
      </c>
      <c r="F95" s="2"/>
      <c r="G95" s="2"/>
      <c r="H95" s="20"/>
      <c r="I95" s="21" t="str">
        <f t="shared" si="10"/>
        <v/>
      </c>
      <c r="J95" s="17">
        <f t="shared" si="11"/>
        <v>-575597.62772193353</v>
      </c>
      <c r="K95" s="21">
        <f t="shared" si="12"/>
        <v>-51795.795778329441</v>
      </c>
      <c r="L95" s="21" t="str">
        <f t="shared" si="8"/>
        <v/>
      </c>
      <c r="O95" s="2"/>
    </row>
    <row r="96" spans="2:15" x14ac:dyDescent="0.25">
      <c r="B96" s="23">
        <f t="shared" si="13"/>
        <v>2087</v>
      </c>
      <c r="C96" s="2">
        <v>-584231.59213776246</v>
      </c>
      <c r="E96" s="23">
        <f t="shared" si="9"/>
        <v>2087</v>
      </c>
      <c r="F96" s="2"/>
      <c r="G96" s="2"/>
      <c r="H96" s="20"/>
      <c r="I96" s="21" t="str">
        <f t="shared" si="10"/>
        <v/>
      </c>
      <c r="J96" s="17">
        <f t="shared" si="11"/>
        <v>-584231.59213776246</v>
      </c>
      <c r="K96" s="21">
        <f t="shared" si="12"/>
        <v>-50794.910835753028</v>
      </c>
      <c r="L96" s="21" t="str">
        <f t="shared" si="8"/>
        <v/>
      </c>
      <c r="O96" s="2"/>
    </row>
    <row r="97" spans="2:15" x14ac:dyDescent="0.25">
      <c r="B97" s="23">
        <f t="shared" si="13"/>
        <v>2088</v>
      </c>
      <c r="C97" s="2">
        <v>-592995.0660198289</v>
      </c>
      <c r="E97" s="23">
        <f t="shared" si="9"/>
        <v>2088</v>
      </c>
      <c r="F97" s="2"/>
      <c r="G97" s="2"/>
      <c r="H97" s="20"/>
      <c r="I97" s="21" t="str">
        <f t="shared" si="10"/>
        <v/>
      </c>
      <c r="J97" s="17">
        <f t="shared" si="11"/>
        <v>-592995.0660198289</v>
      </c>
      <c r="K97" s="21">
        <f t="shared" si="12"/>
        <v>-49813.366665013848</v>
      </c>
      <c r="L97" s="21" t="str">
        <f t="shared" si="8"/>
        <v/>
      </c>
      <c r="O97" s="2"/>
    </row>
    <row r="98" spans="2:15" x14ac:dyDescent="0.25">
      <c r="B98" s="23">
        <f t="shared" si="13"/>
        <v>2089</v>
      </c>
      <c r="C98" s="2">
        <v>-601889.99201012624</v>
      </c>
      <c r="E98" s="23">
        <f t="shared" si="9"/>
        <v>2089</v>
      </c>
      <c r="F98" s="2"/>
      <c r="G98" s="2"/>
      <c r="H98" s="20"/>
      <c r="I98" s="21" t="str">
        <f t="shared" si="10"/>
        <v/>
      </c>
      <c r="J98" s="17">
        <f t="shared" si="11"/>
        <v>-601889.99201012624</v>
      </c>
      <c r="K98" s="21">
        <f t="shared" si="12"/>
        <v>-48850.789531390386</v>
      </c>
      <c r="L98" s="21" t="str">
        <f t="shared" si="8"/>
        <v/>
      </c>
      <c r="O98" s="2"/>
    </row>
    <row r="99" spans="2:15" x14ac:dyDescent="0.25">
      <c r="B99" s="23">
        <f t="shared" si="13"/>
        <v>2090</v>
      </c>
      <c r="C99" s="2">
        <v>-610918.34189027804</v>
      </c>
      <c r="E99" s="23">
        <f t="shared" si="9"/>
        <v>2090</v>
      </c>
      <c r="F99" s="2"/>
      <c r="G99" s="2"/>
      <c r="H99" s="20"/>
      <c r="I99" s="21" t="str">
        <f t="shared" si="10"/>
        <v/>
      </c>
      <c r="J99" s="17">
        <f t="shared" si="11"/>
        <v>-610918.34189027804</v>
      </c>
      <c r="K99" s="21">
        <f t="shared" si="12"/>
        <v>-47906.81292208816</v>
      </c>
      <c r="L99" s="21" t="str">
        <f t="shared" si="8"/>
        <v/>
      </c>
      <c r="O99" s="2"/>
    </row>
    <row r="100" spans="2:15" x14ac:dyDescent="0.25">
      <c r="B100" s="23">
        <f t="shared" si="13"/>
        <v>2091</v>
      </c>
      <c r="C100" s="2"/>
      <c r="E100" s="23">
        <f t="shared" si="9"/>
        <v>2091</v>
      </c>
      <c r="F100" s="2"/>
      <c r="G100" s="2"/>
      <c r="H100" s="20"/>
      <c r="I100" s="21" t="str">
        <f t="shared" si="10"/>
        <v/>
      </c>
      <c r="J100" s="17" t="str">
        <f t="shared" si="11"/>
        <v/>
      </c>
      <c r="K100" s="21" t="str">
        <f t="shared" si="12"/>
        <v/>
      </c>
      <c r="L100" s="21" t="str">
        <f t="shared" si="8"/>
        <v/>
      </c>
      <c r="O100" s="2"/>
    </row>
    <row r="101" spans="2:15" x14ac:dyDescent="0.25">
      <c r="B101" s="23">
        <f t="shared" si="13"/>
        <v>2092</v>
      </c>
      <c r="C101" s="2"/>
      <c r="E101" s="23">
        <f t="shared" si="9"/>
        <v>2092</v>
      </c>
      <c r="F101" s="2"/>
      <c r="G101" s="2"/>
      <c r="H101" s="20"/>
      <c r="I101" s="21" t="str">
        <f t="shared" si="10"/>
        <v/>
      </c>
      <c r="J101" s="17" t="str">
        <f t="shared" si="11"/>
        <v/>
      </c>
      <c r="K101" s="21" t="str">
        <f t="shared" si="12"/>
        <v/>
      </c>
      <c r="L101" s="21" t="str">
        <f t="shared" si="8"/>
        <v/>
      </c>
      <c r="O101" s="2"/>
    </row>
    <row r="102" spans="2:15" x14ac:dyDescent="0.25">
      <c r="B102" s="23">
        <f t="shared" si="13"/>
        <v>2093</v>
      </c>
      <c r="C102" s="2"/>
      <c r="E102" s="23">
        <f t="shared" si="9"/>
        <v>2093</v>
      </c>
      <c r="F102" s="2"/>
      <c r="G102" s="2"/>
      <c r="H102" s="20"/>
      <c r="I102" s="21" t="str">
        <f t="shared" si="10"/>
        <v/>
      </c>
      <c r="J102" s="17" t="str">
        <f t="shared" si="11"/>
        <v/>
      </c>
      <c r="K102" s="21" t="str">
        <f t="shared" si="12"/>
        <v/>
      </c>
      <c r="L102" s="21" t="str">
        <f t="shared" si="8"/>
        <v/>
      </c>
      <c r="O102" s="2"/>
    </row>
    <row r="103" spans="2:15" x14ac:dyDescent="0.25">
      <c r="B103" s="23">
        <f t="shared" si="13"/>
        <v>2094</v>
      </c>
      <c r="C103" s="2"/>
      <c r="E103" s="23">
        <f t="shared" si="9"/>
        <v>2094</v>
      </c>
      <c r="F103" s="2"/>
      <c r="G103" s="2"/>
      <c r="H103" s="20"/>
      <c r="I103" s="21" t="str">
        <f t="shared" si="10"/>
        <v/>
      </c>
      <c r="J103" s="17" t="str">
        <f t="shared" si="11"/>
        <v/>
      </c>
      <c r="K103" s="21" t="str">
        <f t="shared" si="12"/>
        <v/>
      </c>
      <c r="L103" s="21" t="str">
        <f t="shared" si="8"/>
        <v/>
      </c>
      <c r="O103" s="2"/>
    </row>
    <row r="104" spans="2:15" x14ac:dyDescent="0.25">
      <c r="B104" s="23">
        <f>B103+1</f>
        <v>2095</v>
      </c>
      <c r="C104" s="2"/>
      <c r="E104" s="23">
        <f>E103+1</f>
        <v>2095</v>
      </c>
      <c r="F104" s="2"/>
      <c r="G104" s="2"/>
      <c r="H104" s="20"/>
      <c r="I104" s="21" t="str">
        <f t="shared" si="10"/>
        <v/>
      </c>
      <c r="J104" s="17" t="str">
        <f t="shared" si="11"/>
        <v/>
      </c>
      <c r="K104" s="21" t="str">
        <f t="shared" si="12"/>
        <v/>
      </c>
      <c r="L104" s="21" t="str">
        <f t="shared" si="8"/>
        <v/>
      </c>
      <c r="O104" s="2"/>
    </row>
    <row r="105" spans="2:15" x14ac:dyDescent="0.25">
      <c r="B105" s="23">
        <f t="shared" ref="B105:B144" si="14">B104+1</f>
        <v>2096</v>
      </c>
      <c r="C105" s="2"/>
      <c r="E105" s="23">
        <f t="shared" ref="E105:E144" si="15">E104+1</f>
        <v>2096</v>
      </c>
      <c r="F105" s="2"/>
      <c r="G105" s="2"/>
      <c r="H105" s="20"/>
      <c r="I105" s="21" t="str">
        <f t="shared" si="10"/>
        <v/>
      </c>
      <c r="J105" s="17" t="str">
        <f t="shared" si="11"/>
        <v/>
      </c>
      <c r="K105" s="21" t="str">
        <f t="shared" si="12"/>
        <v/>
      </c>
      <c r="L105" s="21" t="str">
        <f t="shared" si="8"/>
        <v/>
      </c>
      <c r="O105" s="2"/>
    </row>
    <row r="106" spans="2:15" x14ac:dyDescent="0.25">
      <c r="B106" s="23">
        <f t="shared" si="14"/>
        <v>2097</v>
      </c>
      <c r="C106" s="2"/>
      <c r="E106" s="23">
        <f t="shared" si="15"/>
        <v>2097</v>
      </c>
      <c r="F106" s="2"/>
      <c r="G106" s="2"/>
      <c r="H106" s="20"/>
      <c r="I106" s="21" t="str">
        <f t="shared" si="10"/>
        <v/>
      </c>
      <c r="J106" s="17" t="str">
        <f t="shared" si="11"/>
        <v/>
      </c>
      <c r="K106" s="21" t="str">
        <f t="shared" si="12"/>
        <v/>
      </c>
      <c r="L106" s="21" t="str">
        <f t="shared" si="8"/>
        <v/>
      </c>
      <c r="O106" s="2"/>
    </row>
    <row r="107" spans="2:15" x14ac:dyDescent="0.25">
      <c r="B107" s="23">
        <f t="shared" si="14"/>
        <v>2098</v>
      </c>
      <c r="C107" s="2"/>
      <c r="E107" s="23">
        <f t="shared" si="15"/>
        <v>2098</v>
      </c>
      <c r="F107" s="2"/>
      <c r="G107" s="2"/>
      <c r="H107" s="20"/>
      <c r="I107" s="21" t="str">
        <f t="shared" si="10"/>
        <v/>
      </c>
      <c r="J107" s="17" t="str">
        <f t="shared" si="11"/>
        <v/>
      </c>
      <c r="K107" s="21" t="str">
        <f t="shared" si="12"/>
        <v/>
      </c>
      <c r="L107" s="21" t="str">
        <f t="shared" si="8"/>
        <v/>
      </c>
      <c r="O107" s="2"/>
    </row>
    <row r="108" spans="2:15" x14ac:dyDescent="0.25">
      <c r="B108" s="23">
        <f t="shared" si="14"/>
        <v>2099</v>
      </c>
      <c r="C108" s="2"/>
      <c r="E108" s="23">
        <f t="shared" si="15"/>
        <v>2099</v>
      </c>
      <c r="F108" s="2"/>
      <c r="G108" s="2"/>
      <c r="H108" s="20"/>
      <c r="I108" s="21" t="str">
        <f t="shared" si="10"/>
        <v/>
      </c>
      <c r="J108" s="17" t="str">
        <f t="shared" si="11"/>
        <v/>
      </c>
      <c r="K108" s="21" t="str">
        <f t="shared" si="12"/>
        <v/>
      </c>
      <c r="L108" s="21" t="str">
        <f t="shared" si="8"/>
        <v/>
      </c>
      <c r="O108" s="2"/>
    </row>
    <row r="109" spans="2:15" x14ac:dyDescent="0.25">
      <c r="B109" s="23">
        <f t="shared" si="14"/>
        <v>2100</v>
      </c>
      <c r="C109" s="2"/>
      <c r="E109" s="23">
        <f t="shared" si="15"/>
        <v>2100</v>
      </c>
      <c r="F109" s="2"/>
      <c r="G109" s="2"/>
      <c r="H109" s="20"/>
      <c r="I109" s="21" t="str">
        <f t="shared" si="10"/>
        <v/>
      </c>
      <c r="J109" s="17" t="str">
        <f t="shared" si="11"/>
        <v/>
      </c>
      <c r="K109" s="21" t="str">
        <f t="shared" si="12"/>
        <v/>
      </c>
      <c r="L109" s="21" t="str">
        <f t="shared" si="8"/>
        <v/>
      </c>
      <c r="O109" s="2"/>
    </row>
    <row r="110" spans="2:15" x14ac:dyDescent="0.25">
      <c r="B110" s="23">
        <f t="shared" si="14"/>
        <v>2101</v>
      </c>
      <c r="C110" s="2"/>
      <c r="E110" s="23">
        <f t="shared" si="15"/>
        <v>2101</v>
      </c>
      <c r="F110" s="2"/>
      <c r="G110" s="2"/>
      <c r="H110" s="20"/>
      <c r="I110" s="21" t="str">
        <f t="shared" si="10"/>
        <v/>
      </c>
      <c r="J110" s="17" t="str">
        <f t="shared" si="11"/>
        <v/>
      </c>
      <c r="K110" s="21" t="str">
        <f t="shared" si="12"/>
        <v/>
      </c>
      <c r="L110" s="21" t="str">
        <f t="shared" si="8"/>
        <v/>
      </c>
      <c r="O110" s="2"/>
    </row>
    <row r="111" spans="2:15" x14ac:dyDescent="0.25">
      <c r="B111" s="23">
        <f t="shared" si="14"/>
        <v>2102</v>
      </c>
      <c r="C111" s="2"/>
      <c r="E111" s="23">
        <f t="shared" si="15"/>
        <v>2102</v>
      </c>
      <c r="F111" s="2"/>
      <c r="G111" s="2"/>
      <c r="H111" s="20"/>
      <c r="I111" s="21" t="str">
        <f t="shared" si="10"/>
        <v/>
      </c>
      <c r="J111" s="17" t="str">
        <f t="shared" si="11"/>
        <v/>
      </c>
      <c r="K111" s="21" t="str">
        <f t="shared" si="12"/>
        <v/>
      </c>
      <c r="L111" s="21" t="str">
        <f t="shared" si="8"/>
        <v/>
      </c>
      <c r="O111" s="2"/>
    </row>
    <row r="112" spans="2:15" x14ac:dyDescent="0.25">
      <c r="B112" s="23">
        <f t="shared" si="14"/>
        <v>2103</v>
      </c>
      <c r="C112" s="2"/>
      <c r="E112" s="23">
        <f t="shared" si="15"/>
        <v>2103</v>
      </c>
      <c r="F112" s="2"/>
      <c r="G112" s="2"/>
      <c r="H112" s="20"/>
      <c r="I112" s="21" t="str">
        <f t="shared" si="10"/>
        <v/>
      </c>
      <c r="J112" s="17" t="str">
        <f t="shared" si="11"/>
        <v/>
      </c>
      <c r="K112" s="21" t="str">
        <f t="shared" si="12"/>
        <v/>
      </c>
      <c r="L112" s="21" t="str">
        <f t="shared" si="8"/>
        <v/>
      </c>
      <c r="O112" s="2"/>
    </row>
    <row r="113" spans="2:15" x14ac:dyDescent="0.25">
      <c r="B113" s="23">
        <f t="shared" si="14"/>
        <v>2104</v>
      </c>
      <c r="C113" s="2"/>
      <c r="E113" s="23">
        <f t="shared" si="15"/>
        <v>2104</v>
      </c>
      <c r="F113" s="2"/>
      <c r="G113" s="2"/>
      <c r="H113" s="20"/>
      <c r="I113" s="21" t="str">
        <f t="shared" si="10"/>
        <v/>
      </c>
      <c r="J113" s="17" t="str">
        <f t="shared" si="11"/>
        <v/>
      </c>
      <c r="K113" s="21" t="str">
        <f t="shared" si="12"/>
        <v/>
      </c>
      <c r="L113" s="21" t="str">
        <f t="shared" si="8"/>
        <v/>
      </c>
      <c r="O113" s="2"/>
    </row>
    <row r="114" spans="2:15" x14ac:dyDescent="0.25">
      <c r="B114" s="23">
        <f t="shared" si="14"/>
        <v>2105</v>
      </c>
      <c r="C114" s="2"/>
      <c r="E114" s="23">
        <f t="shared" si="15"/>
        <v>2105</v>
      </c>
      <c r="F114" s="2"/>
      <c r="G114" s="2"/>
      <c r="H114" s="20"/>
      <c r="I114" s="21" t="str">
        <f t="shared" si="10"/>
        <v/>
      </c>
      <c r="J114" s="17" t="str">
        <f t="shared" si="11"/>
        <v/>
      </c>
      <c r="K114" s="21" t="str">
        <f t="shared" si="12"/>
        <v/>
      </c>
      <c r="L114" s="21" t="str">
        <f t="shared" si="8"/>
        <v/>
      </c>
      <c r="O114" s="2"/>
    </row>
    <row r="115" spans="2:15" x14ac:dyDescent="0.25">
      <c r="B115" s="23">
        <f t="shared" si="14"/>
        <v>2106</v>
      </c>
      <c r="C115" s="2"/>
      <c r="E115" s="23">
        <f t="shared" si="15"/>
        <v>2106</v>
      </c>
      <c r="F115" s="2"/>
      <c r="G115" s="2"/>
      <c r="H115" s="20"/>
      <c r="I115" s="21" t="str">
        <f t="shared" si="10"/>
        <v/>
      </c>
      <c r="J115" s="17" t="str">
        <f t="shared" si="11"/>
        <v/>
      </c>
      <c r="K115" s="21" t="str">
        <f t="shared" si="12"/>
        <v/>
      </c>
      <c r="L115" s="21" t="str">
        <f t="shared" si="8"/>
        <v/>
      </c>
      <c r="O115" s="2"/>
    </row>
    <row r="116" spans="2:15" x14ac:dyDescent="0.25">
      <c r="B116" s="23">
        <f t="shared" si="14"/>
        <v>2107</v>
      </c>
      <c r="C116" s="2"/>
      <c r="E116" s="23">
        <f t="shared" si="15"/>
        <v>2107</v>
      </c>
      <c r="F116" s="2"/>
      <c r="G116" s="2"/>
      <c r="H116" s="20"/>
      <c r="I116" s="21" t="str">
        <f t="shared" si="10"/>
        <v/>
      </c>
      <c r="J116" s="17" t="str">
        <f t="shared" si="11"/>
        <v/>
      </c>
      <c r="K116" s="21" t="str">
        <f t="shared" si="12"/>
        <v/>
      </c>
      <c r="L116" s="21" t="str">
        <f t="shared" si="8"/>
        <v/>
      </c>
      <c r="O116" s="2"/>
    </row>
    <row r="117" spans="2:15" x14ac:dyDescent="0.25">
      <c r="B117" s="23">
        <f t="shared" si="14"/>
        <v>2108</v>
      </c>
      <c r="C117" s="2"/>
      <c r="E117" s="23">
        <f t="shared" si="15"/>
        <v>2108</v>
      </c>
      <c r="F117" s="2"/>
      <c r="G117" s="2"/>
      <c r="H117" s="20"/>
      <c r="I117" s="21" t="str">
        <f t="shared" si="10"/>
        <v/>
      </c>
      <c r="J117" s="17" t="str">
        <f t="shared" si="11"/>
        <v/>
      </c>
      <c r="K117" s="21" t="str">
        <f t="shared" si="12"/>
        <v/>
      </c>
      <c r="L117" s="21" t="str">
        <f t="shared" si="8"/>
        <v/>
      </c>
      <c r="O117" s="2"/>
    </row>
    <row r="118" spans="2:15" x14ac:dyDescent="0.25">
      <c r="B118" s="23">
        <f t="shared" si="14"/>
        <v>2109</v>
      </c>
      <c r="C118" s="2"/>
      <c r="E118" s="23">
        <f t="shared" si="15"/>
        <v>2109</v>
      </c>
      <c r="F118" s="2"/>
      <c r="G118" s="2"/>
      <c r="H118" s="20"/>
      <c r="I118" s="21" t="str">
        <f t="shared" si="10"/>
        <v/>
      </c>
      <c r="J118" s="17" t="str">
        <f t="shared" si="11"/>
        <v/>
      </c>
      <c r="K118" s="21" t="str">
        <f t="shared" si="12"/>
        <v/>
      </c>
      <c r="L118" s="21" t="str">
        <f t="shared" si="8"/>
        <v/>
      </c>
      <c r="O118" s="2"/>
    </row>
    <row r="119" spans="2:15" x14ac:dyDescent="0.25">
      <c r="B119" s="23">
        <f t="shared" si="14"/>
        <v>2110</v>
      </c>
      <c r="C119" s="2"/>
      <c r="E119" s="23">
        <f t="shared" si="15"/>
        <v>2110</v>
      </c>
      <c r="F119" s="2"/>
      <c r="G119" s="2"/>
      <c r="H119" s="20"/>
      <c r="I119" s="21" t="str">
        <f t="shared" si="10"/>
        <v/>
      </c>
      <c r="J119" s="17" t="str">
        <f t="shared" si="11"/>
        <v/>
      </c>
      <c r="K119" s="21" t="str">
        <f t="shared" si="12"/>
        <v/>
      </c>
      <c r="L119" s="21" t="str">
        <f t="shared" si="8"/>
        <v/>
      </c>
      <c r="O119" s="2"/>
    </row>
    <row r="120" spans="2:15" x14ac:dyDescent="0.25">
      <c r="B120" s="23">
        <f t="shared" si="14"/>
        <v>2111</v>
      </c>
      <c r="C120" s="2"/>
      <c r="E120" s="23">
        <f t="shared" si="15"/>
        <v>2111</v>
      </c>
      <c r="F120" s="2"/>
      <c r="G120" s="2"/>
      <c r="H120" s="20"/>
      <c r="I120" s="21" t="str">
        <f t="shared" si="10"/>
        <v/>
      </c>
      <c r="J120" s="17" t="str">
        <f t="shared" si="11"/>
        <v/>
      </c>
      <c r="K120" s="21" t="str">
        <f t="shared" si="12"/>
        <v/>
      </c>
      <c r="L120" s="21" t="str">
        <f t="shared" si="8"/>
        <v/>
      </c>
      <c r="O120" s="2"/>
    </row>
    <row r="121" spans="2:15" x14ac:dyDescent="0.25">
      <c r="B121" s="23">
        <f t="shared" si="14"/>
        <v>2112</v>
      </c>
      <c r="C121" s="2"/>
      <c r="E121" s="23">
        <f t="shared" si="15"/>
        <v>2112</v>
      </c>
      <c r="F121" s="2"/>
      <c r="G121" s="2"/>
      <c r="H121" s="20"/>
      <c r="I121" s="21" t="str">
        <f t="shared" si="10"/>
        <v/>
      </c>
      <c r="J121" s="17" t="str">
        <f t="shared" si="11"/>
        <v/>
      </c>
      <c r="K121" s="21" t="str">
        <f t="shared" si="12"/>
        <v/>
      </c>
      <c r="L121" s="21" t="str">
        <f t="shared" ref="L121:L144" si="16" xml:space="preserve"> IF($E121&gt;=$F$18,IF($E121&lt;=$F$19,IF(SUM($F121:$G121)/((1+$C$10)^($E121-$F$18))&lt;0,SUM($F121:$G121)/((1+$C$10)^($E121-$F$18)),""),""),"")</f>
        <v/>
      </c>
      <c r="O121" s="2"/>
    </row>
    <row r="122" spans="2:15" x14ac:dyDescent="0.25">
      <c r="B122" s="23">
        <f t="shared" si="14"/>
        <v>2113</v>
      </c>
      <c r="C122" s="2"/>
      <c r="E122" s="23">
        <f t="shared" si="15"/>
        <v>2113</v>
      </c>
      <c r="F122" s="2"/>
      <c r="G122" s="2"/>
      <c r="H122" s="20"/>
      <c r="I122" s="21" t="str">
        <f t="shared" si="10"/>
        <v/>
      </c>
      <c r="J122" s="17" t="str">
        <f t="shared" si="11"/>
        <v/>
      </c>
      <c r="K122" s="21" t="str">
        <f t="shared" si="12"/>
        <v/>
      </c>
      <c r="L122" s="21" t="str">
        <f t="shared" si="16"/>
        <v/>
      </c>
      <c r="O122" s="2"/>
    </row>
    <row r="123" spans="2:15" x14ac:dyDescent="0.25">
      <c r="B123" s="23">
        <f t="shared" si="14"/>
        <v>2114</v>
      </c>
      <c r="C123" s="2"/>
      <c r="E123" s="23">
        <f t="shared" si="15"/>
        <v>2114</v>
      </c>
      <c r="F123" s="2"/>
      <c r="G123" s="2"/>
      <c r="H123" s="20"/>
      <c r="I123" s="21" t="str">
        <f t="shared" si="10"/>
        <v/>
      </c>
      <c r="J123" s="17" t="str">
        <f t="shared" si="11"/>
        <v/>
      </c>
      <c r="K123" s="21" t="str">
        <f t="shared" si="12"/>
        <v/>
      </c>
      <c r="L123" s="21" t="str">
        <f t="shared" si="16"/>
        <v/>
      </c>
      <c r="O123" s="2"/>
    </row>
    <row r="124" spans="2:15" x14ac:dyDescent="0.25">
      <c r="B124" s="23">
        <f t="shared" si="14"/>
        <v>2115</v>
      </c>
      <c r="C124" s="2"/>
      <c r="E124" s="23">
        <f t="shared" si="15"/>
        <v>2115</v>
      </c>
      <c r="F124" s="2"/>
      <c r="G124" s="2"/>
      <c r="H124" s="20"/>
      <c r="I124" s="21" t="str">
        <f t="shared" si="10"/>
        <v/>
      </c>
      <c r="J124" s="17" t="str">
        <f t="shared" si="11"/>
        <v/>
      </c>
      <c r="K124" s="21" t="str">
        <f t="shared" si="12"/>
        <v/>
      </c>
      <c r="L124" s="21" t="str">
        <f t="shared" si="16"/>
        <v/>
      </c>
      <c r="O124" s="2"/>
    </row>
    <row r="125" spans="2:15" x14ac:dyDescent="0.25">
      <c r="B125" s="23">
        <f t="shared" si="14"/>
        <v>2116</v>
      </c>
      <c r="C125" s="2"/>
      <c r="E125" s="23">
        <f t="shared" si="15"/>
        <v>2116</v>
      </c>
      <c r="F125" s="2"/>
      <c r="G125" s="2"/>
      <c r="I125" s="21" t="str">
        <f t="shared" si="10"/>
        <v/>
      </c>
      <c r="J125" s="17" t="str">
        <f t="shared" si="11"/>
        <v/>
      </c>
      <c r="K125" s="21" t="str">
        <f t="shared" si="12"/>
        <v/>
      </c>
      <c r="L125" s="21" t="str">
        <f t="shared" si="16"/>
        <v/>
      </c>
      <c r="O125" s="2"/>
    </row>
    <row r="126" spans="2:15" x14ac:dyDescent="0.25">
      <c r="B126" s="23">
        <f t="shared" si="14"/>
        <v>2117</v>
      </c>
      <c r="C126" s="2"/>
      <c r="E126" s="23">
        <f t="shared" si="15"/>
        <v>2117</v>
      </c>
      <c r="F126" s="2"/>
      <c r="G126" s="2"/>
      <c r="I126" s="21" t="str">
        <f t="shared" si="10"/>
        <v/>
      </c>
      <c r="J126" s="17" t="str">
        <f t="shared" si="11"/>
        <v/>
      </c>
      <c r="K126" s="21" t="str">
        <f t="shared" si="12"/>
        <v/>
      </c>
      <c r="L126" s="21" t="str">
        <f t="shared" si="16"/>
        <v/>
      </c>
      <c r="O126" s="2"/>
    </row>
    <row r="127" spans="2:15" x14ac:dyDescent="0.25">
      <c r="B127" s="23">
        <f t="shared" si="14"/>
        <v>2118</v>
      </c>
      <c r="C127" s="2"/>
      <c r="E127" s="23">
        <f t="shared" si="15"/>
        <v>2118</v>
      </c>
      <c r="F127" s="2"/>
      <c r="G127" s="2"/>
      <c r="I127" s="21" t="str">
        <f t="shared" si="10"/>
        <v/>
      </c>
      <c r="J127" s="17" t="str">
        <f t="shared" si="11"/>
        <v/>
      </c>
      <c r="K127" s="21" t="str">
        <f t="shared" si="12"/>
        <v/>
      </c>
      <c r="L127" s="21" t="str">
        <f t="shared" si="16"/>
        <v/>
      </c>
      <c r="O127" s="2"/>
    </row>
    <row r="128" spans="2:15" x14ac:dyDescent="0.25">
      <c r="B128" s="23">
        <f t="shared" si="14"/>
        <v>2119</v>
      </c>
      <c r="C128" s="2"/>
      <c r="E128" s="23">
        <f t="shared" si="15"/>
        <v>2119</v>
      </c>
      <c r="F128" s="2"/>
      <c r="G128" s="2"/>
      <c r="I128" s="21" t="str">
        <f t="shared" si="10"/>
        <v/>
      </c>
      <c r="J128" s="17" t="str">
        <f t="shared" si="11"/>
        <v/>
      </c>
      <c r="K128" s="21" t="str">
        <f t="shared" si="12"/>
        <v/>
      </c>
      <c r="L128" s="21" t="str">
        <f t="shared" si="16"/>
        <v/>
      </c>
      <c r="O128" s="2"/>
    </row>
    <row r="129" spans="2:15" x14ac:dyDescent="0.25">
      <c r="B129" s="23">
        <f t="shared" si="14"/>
        <v>2120</v>
      </c>
      <c r="C129" s="2"/>
      <c r="E129" s="23">
        <f t="shared" si="15"/>
        <v>2120</v>
      </c>
      <c r="F129" s="2"/>
      <c r="G129" s="2"/>
      <c r="I129" s="21" t="str">
        <f t="shared" si="10"/>
        <v/>
      </c>
      <c r="J129" s="17" t="str">
        <f t="shared" si="11"/>
        <v/>
      </c>
      <c r="K129" s="21" t="str">
        <f t="shared" si="12"/>
        <v/>
      </c>
      <c r="L129" s="21" t="str">
        <f t="shared" si="16"/>
        <v/>
      </c>
      <c r="O129" s="2"/>
    </row>
    <row r="130" spans="2:15" x14ac:dyDescent="0.25">
      <c r="B130" s="23">
        <f t="shared" si="14"/>
        <v>2121</v>
      </c>
      <c r="C130" s="2"/>
      <c r="E130" s="23">
        <f t="shared" si="15"/>
        <v>2121</v>
      </c>
      <c r="F130" s="2"/>
      <c r="G130" s="2"/>
      <c r="I130" s="21" t="str">
        <f t="shared" si="10"/>
        <v/>
      </c>
      <c r="J130" s="17" t="str">
        <f t="shared" si="11"/>
        <v/>
      </c>
      <c r="K130" s="21" t="str">
        <f t="shared" si="12"/>
        <v/>
      </c>
      <c r="L130" s="21" t="str">
        <f t="shared" si="16"/>
        <v/>
      </c>
      <c r="O130" s="2"/>
    </row>
    <row r="131" spans="2:15" x14ac:dyDescent="0.25">
      <c r="B131" s="23">
        <f t="shared" si="14"/>
        <v>2122</v>
      </c>
      <c r="C131" s="2"/>
      <c r="E131" s="23">
        <f t="shared" si="15"/>
        <v>2122</v>
      </c>
      <c r="F131" s="2"/>
      <c r="G131" s="2"/>
      <c r="I131" s="21" t="str">
        <f t="shared" si="10"/>
        <v/>
      </c>
      <c r="J131" s="17" t="str">
        <f t="shared" si="11"/>
        <v/>
      </c>
      <c r="K131" s="21" t="str">
        <f t="shared" si="12"/>
        <v/>
      </c>
      <c r="L131" s="21" t="str">
        <f t="shared" si="16"/>
        <v/>
      </c>
      <c r="O131" s="2"/>
    </row>
    <row r="132" spans="2:15" x14ac:dyDescent="0.25">
      <c r="B132" s="23">
        <f t="shared" si="14"/>
        <v>2123</v>
      </c>
      <c r="C132" s="2"/>
      <c r="E132" s="23">
        <f t="shared" si="15"/>
        <v>2123</v>
      </c>
      <c r="F132" s="2"/>
      <c r="G132" s="2"/>
      <c r="I132" s="21" t="str">
        <f t="shared" si="10"/>
        <v/>
      </c>
      <c r="J132" s="17" t="str">
        <f t="shared" si="11"/>
        <v/>
      </c>
      <c r="K132" s="21" t="str">
        <f t="shared" si="12"/>
        <v/>
      </c>
      <c r="L132" s="21" t="str">
        <f t="shared" si="16"/>
        <v/>
      </c>
      <c r="O132" s="2"/>
    </row>
    <row r="133" spans="2:15" x14ac:dyDescent="0.25">
      <c r="B133" s="23">
        <f t="shared" si="14"/>
        <v>2124</v>
      </c>
      <c r="C133" s="2"/>
      <c r="E133" s="23">
        <f t="shared" si="15"/>
        <v>2124</v>
      </c>
      <c r="F133" s="2"/>
      <c r="G133" s="2"/>
      <c r="I133" s="21" t="str">
        <f t="shared" si="10"/>
        <v/>
      </c>
      <c r="J133" s="17" t="str">
        <f t="shared" si="11"/>
        <v/>
      </c>
      <c r="K133" s="21" t="str">
        <f t="shared" si="12"/>
        <v/>
      </c>
      <c r="L133" s="21" t="str">
        <f t="shared" si="16"/>
        <v/>
      </c>
      <c r="O133" s="2"/>
    </row>
    <row r="134" spans="2:15" x14ac:dyDescent="0.25">
      <c r="B134" s="23">
        <f t="shared" si="14"/>
        <v>2125</v>
      </c>
      <c r="C134" s="2"/>
      <c r="E134" s="23">
        <f t="shared" si="15"/>
        <v>2125</v>
      </c>
      <c r="F134" s="2"/>
      <c r="G134" s="2"/>
      <c r="I134" s="21" t="str">
        <f t="shared" si="10"/>
        <v/>
      </c>
      <c r="J134" s="17" t="str">
        <f t="shared" si="11"/>
        <v/>
      </c>
      <c r="K134" s="21" t="str">
        <f t="shared" si="12"/>
        <v/>
      </c>
      <c r="L134" s="21" t="str">
        <f t="shared" si="16"/>
        <v/>
      </c>
      <c r="O134" s="2"/>
    </row>
    <row r="135" spans="2:15" x14ac:dyDescent="0.25">
      <c r="B135" s="23">
        <f t="shared" si="14"/>
        <v>2126</v>
      </c>
      <c r="C135" s="2"/>
      <c r="E135" s="23">
        <f t="shared" si="15"/>
        <v>2126</v>
      </c>
      <c r="F135" s="2"/>
      <c r="G135" s="2"/>
      <c r="I135" s="21" t="str">
        <f t="shared" si="10"/>
        <v/>
      </c>
      <c r="J135" s="17" t="str">
        <f t="shared" si="11"/>
        <v/>
      </c>
      <c r="K135" s="21" t="str">
        <f t="shared" si="12"/>
        <v/>
      </c>
      <c r="L135" s="21" t="str">
        <f t="shared" si="16"/>
        <v/>
      </c>
      <c r="O135" s="2"/>
    </row>
    <row r="136" spans="2:15" x14ac:dyDescent="0.25">
      <c r="B136" s="23">
        <f t="shared" si="14"/>
        <v>2127</v>
      </c>
      <c r="C136" s="2"/>
      <c r="E136" s="23">
        <f t="shared" si="15"/>
        <v>2127</v>
      </c>
      <c r="F136" s="2"/>
      <c r="G136" s="2"/>
      <c r="I136" s="21" t="str">
        <f t="shared" si="10"/>
        <v/>
      </c>
      <c r="J136" s="17" t="str">
        <f t="shared" si="11"/>
        <v/>
      </c>
      <c r="K136" s="21" t="str">
        <f t="shared" si="12"/>
        <v/>
      </c>
      <c r="L136" s="21" t="str">
        <f t="shared" si="16"/>
        <v/>
      </c>
      <c r="O136" s="2"/>
    </row>
    <row r="137" spans="2:15" x14ac:dyDescent="0.25">
      <c r="B137" s="23">
        <f t="shared" si="14"/>
        <v>2128</v>
      </c>
      <c r="C137" s="2"/>
      <c r="E137" s="23">
        <f t="shared" si="15"/>
        <v>2128</v>
      </c>
      <c r="F137" s="2"/>
      <c r="G137" s="2"/>
      <c r="I137" s="21" t="str">
        <f t="shared" si="10"/>
        <v/>
      </c>
      <c r="J137" s="17" t="str">
        <f t="shared" si="11"/>
        <v/>
      </c>
      <c r="K137" s="21" t="str">
        <f t="shared" si="12"/>
        <v/>
      </c>
      <c r="L137" s="21" t="str">
        <f t="shared" si="16"/>
        <v/>
      </c>
      <c r="O137" s="2"/>
    </row>
    <row r="138" spans="2:15" x14ac:dyDescent="0.25">
      <c r="B138" s="23">
        <f t="shared" si="14"/>
        <v>2129</v>
      </c>
      <c r="C138" s="2"/>
      <c r="E138" s="23">
        <f t="shared" si="15"/>
        <v>2129</v>
      </c>
      <c r="F138" s="2"/>
      <c r="G138" s="2"/>
      <c r="I138" s="21" t="str">
        <f t="shared" si="10"/>
        <v/>
      </c>
      <c r="J138" s="17" t="str">
        <f t="shared" si="11"/>
        <v/>
      </c>
      <c r="K138" s="21" t="str">
        <f t="shared" si="12"/>
        <v/>
      </c>
      <c r="L138" s="21" t="str">
        <f t="shared" si="16"/>
        <v/>
      </c>
      <c r="O138" s="2"/>
    </row>
    <row r="139" spans="2:15" x14ac:dyDescent="0.25">
      <c r="B139" s="23">
        <f t="shared" si="14"/>
        <v>2130</v>
      </c>
      <c r="C139" s="2"/>
      <c r="E139" s="23">
        <f t="shared" si="15"/>
        <v>2130</v>
      </c>
      <c r="F139" s="2"/>
      <c r="G139" s="2"/>
      <c r="I139" s="21" t="str">
        <f t="shared" si="10"/>
        <v/>
      </c>
      <c r="J139" s="17" t="str">
        <f t="shared" si="11"/>
        <v/>
      </c>
      <c r="K139" s="21" t="str">
        <f t="shared" si="12"/>
        <v/>
      </c>
      <c r="L139" s="21" t="str">
        <f t="shared" si="16"/>
        <v/>
      </c>
      <c r="O139" s="2"/>
    </row>
    <row r="140" spans="2:15" x14ac:dyDescent="0.25">
      <c r="B140" s="23">
        <f t="shared" si="14"/>
        <v>2131</v>
      </c>
      <c r="C140" s="2"/>
      <c r="E140" s="23">
        <f t="shared" si="15"/>
        <v>2131</v>
      </c>
      <c r="F140" s="2"/>
      <c r="G140" s="2"/>
      <c r="I140" s="21" t="str">
        <f t="shared" si="10"/>
        <v/>
      </c>
      <c r="J140" s="17" t="str">
        <f t="shared" si="11"/>
        <v/>
      </c>
      <c r="K140" s="21" t="str">
        <f t="shared" si="12"/>
        <v/>
      </c>
      <c r="L140" s="21" t="str">
        <f t="shared" si="16"/>
        <v/>
      </c>
      <c r="O140" s="2"/>
    </row>
    <row r="141" spans="2:15" x14ac:dyDescent="0.25">
      <c r="B141" s="23">
        <f t="shared" si="14"/>
        <v>2132</v>
      </c>
      <c r="C141" s="2"/>
      <c r="E141" s="23">
        <f t="shared" si="15"/>
        <v>2132</v>
      </c>
      <c r="F141" s="2"/>
      <c r="G141" s="2"/>
      <c r="I141" s="21" t="str">
        <f t="shared" si="10"/>
        <v/>
      </c>
      <c r="J141" s="17" t="str">
        <f t="shared" si="11"/>
        <v/>
      </c>
      <c r="K141" s="21" t="str">
        <f t="shared" si="12"/>
        <v/>
      </c>
      <c r="L141" s="21" t="str">
        <f t="shared" si="16"/>
        <v/>
      </c>
      <c r="O141" s="2"/>
    </row>
    <row r="142" spans="2:15" x14ac:dyDescent="0.25">
      <c r="B142" s="23">
        <f t="shared" si="14"/>
        <v>2133</v>
      </c>
      <c r="C142" s="2"/>
      <c r="E142" s="23">
        <f t="shared" si="15"/>
        <v>2133</v>
      </c>
      <c r="F142" s="2"/>
      <c r="G142" s="2"/>
      <c r="I142" s="21" t="str">
        <f t="shared" si="10"/>
        <v/>
      </c>
      <c r="J142" s="17" t="str">
        <f t="shared" si="11"/>
        <v/>
      </c>
      <c r="K142" s="21" t="str">
        <f t="shared" si="12"/>
        <v/>
      </c>
      <c r="L142" s="21" t="str">
        <f t="shared" si="16"/>
        <v/>
      </c>
      <c r="O142" s="2"/>
    </row>
    <row r="143" spans="2:15" x14ac:dyDescent="0.25">
      <c r="B143" s="23">
        <f t="shared" si="14"/>
        <v>2134</v>
      </c>
      <c r="C143" s="2"/>
      <c r="E143" s="23">
        <f t="shared" si="15"/>
        <v>2134</v>
      </c>
      <c r="F143" s="2"/>
      <c r="G143" s="2"/>
      <c r="I143" s="21" t="str">
        <f t="shared" si="10"/>
        <v/>
      </c>
      <c r="J143" s="17" t="str">
        <f t="shared" si="11"/>
        <v/>
      </c>
      <c r="K143" s="21" t="str">
        <f t="shared" si="12"/>
        <v/>
      </c>
      <c r="L143" s="21" t="str">
        <f t="shared" si="16"/>
        <v/>
      </c>
      <c r="O143" s="2"/>
    </row>
    <row r="144" spans="2:15" x14ac:dyDescent="0.25">
      <c r="B144" s="23">
        <f t="shared" si="14"/>
        <v>2135</v>
      </c>
      <c r="C144" s="2"/>
      <c r="E144" s="23">
        <f t="shared" si="15"/>
        <v>2135</v>
      </c>
      <c r="F144" s="2"/>
      <c r="G144" s="2"/>
      <c r="I144" s="21" t="str">
        <f t="shared" si="10"/>
        <v/>
      </c>
      <c r="J144" s="17" t="str">
        <f t="shared" si="11"/>
        <v/>
      </c>
      <c r="K144" s="21" t="str">
        <f t="shared" si="12"/>
        <v/>
      </c>
      <c r="L144" s="21" t="str">
        <f t="shared" si="16"/>
        <v/>
      </c>
      <c r="O144" s="2"/>
    </row>
    <row r="145" spans="9:12" x14ac:dyDescent="0.25">
      <c r="I145" s="21"/>
      <c r="J145" s="21"/>
      <c r="K145" s="21"/>
      <c r="L145" s="21"/>
    </row>
    <row r="146" spans="9:12" x14ac:dyDescent="0.25">
      <c r="I146" s="21"/>
      <c r="J146" s="21"/>
      <c r="K146" s="21"/>
      <c r="L146" s="21"/>
    </row>
  </sheetData>
  <sheetProtection selectLockedCells="1"/>
  <conditionalFormatting sqref="C21 C25:C144 F25:G144">
    <cfRule type="cellIs" dxfId="56" priority="3" stopIfTrue="1" operator="greaterThan">
      <formula>0</formula>
    </cfRule>
  </conditionalFormatting>
  <conditionalFormatting sqref="O89:O144">
    <cfRule type="cellIs" dxfId="55" priority="2" stopIfTrue="1" operator="greaterThan">
      <formula>0</formula>
    </cfRule>
  </conditionalFormatting>
  <conditionalFormatting sqref="O25:O88">
    <cfRule type="cellIs" dxfId="54" priority="1" stopIfTrue="1" operator="greaterThan">
      <formula>0</formula>
    </cfRule>
  </conditionalFormatting>
  <dataValidations count="4"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  <dataValidation type="decimal" errorStyle="warning" operator="lessThan" allowBlank="1" showErrorMessage="1" errorTitle="Fejlindtastning" error="En betaling skal indtastes som negativ" sqref="C21 C25:C144 F25:G144 O25:O144">
      <formula1>0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6"/>
  <sheetViews>
    <sheetView zoomScale="70" zoomScaleNormal="70" workbookViewId="0">
      <selection activeCell="O25" sqref="O25"/>
    </sheetView>
  </sheetViews>
  <sheetFormatPr defaultRowHeight="15" x14ac:dyDescent="0.25"/>
  <cols>
    <col min="1" max="1" width="9.140625" style="4"/>
    <col min="2" max="2" width="70.7109375" style="4" customWidth="1"/>
    <col min="3" max="3" width="25" style="4" customWidth="1"/>
    <col min="4" max="4" width="8.140625" style="4" customWidth="1"/>
    <col min="5" max="5" width="43.5703125" style="4" customWidth="1"/>
    <col min="6" max="6" width="29" style="4" customWidth="1"/>
    <col min="7" max="7" width="26" style="4" customWidth="1"/>
    <col min="8" max="8" width="19.85546875" style="4" hidden="1" customWidth="1"/>
    <col min="9" max="9" width="43.28515625" style="4" hidden="1" customWidth="1"/>
    <col min="10" max="10" width="45.28515625" style="4" hidden="1" customWidth="1"/>
    <col min="11" max="11" width="54.28515625" style="4" hidden="1" customWidth="1"/>
    <col min="12" max="12" width="43.42578125" style="4" hidden="1" customWidth="1"/>
    <col min="13" max="14" width="0" style="4" hidden="1" customWidth="1"/>
    <col min="15" max="15" width="28.7109375" style="4" customWidth="1"/>
    <col min="16" max="16384" width="9.140625" style="4"/>
  </cols>
  <sheetData>
    <row r="2" spans="1:15" x14ac:dyDescent="0.25">
      <c r="B2" s="5" t="s">
        <v>3</v>
      </c>
      <c r="C2" s="6"/>
      <c r="D2" s="6"/>
      <c r="E2" s="6"/>
      <c r="F2" s="6"/>
      <c r="G2" s="7"/>
      <c r="O2" s="7"/>
    </row>
    <row r="3" spans="1:15" x14ac:dyDescent="0.25">
      <c r="B3" s="6" t="s">
        <v>15</v>
      </c>
      <c r="C3" s="6"/>
      <c r="D3" s="6"/>
      <c r="E3" s="6"/>
      <c r="F3" s="6"/>
      <c r="G3" s="6"/>
      <c r="O3" s="6"/>
    </row>
    <row r="4" spans="1:15" x14ac:dyDescent="0.25">
      <c r="B4" s="6" t="s">
        <v>16</v>
      </c>
      <c r="C4" s="6"/>
      <c r="D4" s="6"/>
      <c r="E4" s="6"/>
      <c r="F4" s="6"/>
      <c r="G4" s="6"/>
      <c r="O4" s="6"/>
    </row>
    <row r="5" spans="1:15" x14ac:dyDescent="0.25">
      <c r="A5" s="8"/>
      <c r="B5" s="6" t="s">
        <v>17</v>
      </c>
      <c r="C5" s="6"/>
      <c r="D5" s="6"/>
      <c r="E5" s="6"/>
      <c r="F5" s="6"/>
      <c r="G5" s="6"/>
      <c r="O5" s="6"/>
    </row>
    <row r="6" spans="1:15" x14ac:dyDescent="0.25">
      <c r="A6" s="8"/>
      <c r="B6" s="6"/>
      <c r="C6" s="6"/>
      <c r="D6" s="6"/>
      <c r="E6" s="6"/>
      <c r="F6" s="6"/>
      <c r="G6" s="6"/>
      <c r="O6" s="6"/>
    </row>
    <row r="7" spans="1:15" x14ac:dyDescent="0.25">
      <c r="A7" s="8"/>
    </row>
    <row r="8" spans="1:15" ht="18.75" x14ac:dyDescent="0.3">
      <c r="A8" s="8"/>
      <c r="B8" s="9" t="s">
        <v>1</v>
      </c>
      <c r="C8" s="8"/>
      <c r="D8" s="8"/>
      <c r="E8" s="10" t="s">
        <v>2</v>
      </c>
      <c r="F8" s="11"/>
      <c r="G8" s="12"/>
      <c r="H8" s="13"/>
    </row>
    <row r="9" spans="1:15" ht="15.75" thickBot="1" x14ac:dyDescent="0.3">
      <c r="F9" s="14"/>
    </row>
    <row r="10" spans="1:15" ht="33" customHeight="1" thickBot="1" x14ac:dyDescent="0.3">
      <c r="B10" s="15" t="s">
        <v>5</v>
      </c>
      <c r="C10" s="1">
        <v>3.5000000000000003E-2</v>
      </c>
      <c r="E10" s="25" t="s">
        <v>10</v>
      </c>
      <c r="F10" s="24">
        <f>IF(SUM($C$21:$C$144)&lt;0,($M$24*SUM($K$25:$K$144)/(1-(1+$M$24)^(-($C$19-$C$18+1)))),"")</f>
        <v>-177060.41618562303</v>
      </c>
    </row>
    <row r="11" spans="1:15" ht="35.25" customHeight="1" thickBot="1" x14ac:dyDescent="0.3">
      <c r="E11" s="25" t="s">
        <v>11</v>
      </c>
      <c r="F11" s="24">
        <f>IF(SUM($F$25:$G$144)&lt;0,($C$10*SUM($L$25:$L$144)/(1-(1+$C$10)^(-($F$19-$F$18+1)))),"")</f>
        <v>-106194.46675178934</v>
      </c>
    </row>
    <row r="13" spans="1:15" x14ac:dyDescent="0.25">
      <c r="E13" s="13" t="s">
        <v>4</v>
      </c>
      <c r="F13" s="13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5" ht="18.75" x14ac:dyDescent="0.3">
      <c r="B16" s="9" t="s">
        <v>0</v>
      </c>
      <c r="E16" s="9" t="s">
        <v>12</v>
      </c>
      <c r="J16" s="16"/>
    </row>
    <row r="17" spans="2:15" ht="15.75" thickBot="1" x14ac:dyDescent="0.3">
      <c r="J17" s="16"/>
    </row>
    <row r="18" spans="2:15" ht="15.75" thickBot="1" x14ac:dyDescent="0.3">
      <c r="B18" s="15" t="s">
        <v>6</v>
      </c>
      <c r="C18" s="3">
        <v>2016</v>
      </c>
      <c r="E18" s="15" t="s">
        <v>6</v>
      </c>
      <c r="F18" s="3">
        <v>2016</v>
      </c>
      <c r="J18" s="16"/>
      <c r="L18" s="17" t="str">
        <f xml:space="preserve"> IF($E18&gt;=$F$18,IF($E18&lt;=$F$19,SUM($F18:$G18),""),"")</f>
        <v/>
      </c>
    </row>
    <row r="19" spans="2:15" ht="15.75" thickBot="1" x14ac:dyDescent="0.3">
      <c r="B19" s="15" t="s">
        <v>7</v>
      </c>
      <c r="C19" s="3">
        <v>2090</v>
      </c>
      <c r="D19" s="14"/>
      <c r="E19" s="15" t="s">
        <v>7</v>
      </c>
      <c r="F19" s="3">
        <v>2079</v>
      </c>
      <c r="I19" s="16"/>
      <c r="J19" s="16"/>
      <c r="L19" s="17" t="str">
        <f xml:space="preserve"> IF($E19&gt;=$F$18,IF($E19&lt;=$F$19,SUM($F19:$G19),""),"")</f>
        <v/>
      </c>
    </row>
    <row r="20" spans="2:15" ht="15.75" thickBot="1" x14ac:dyDescent="0.3">
      <c r="B20" s="8"/>
      <c r="D20" s="14"/>
      <c r="E20" s="8"/>
      <c r="F20" s="8"/>
      <c r="I20" s="16"/>
      <c r="J20" s="16"/>
    </row>
    <row r="21" spans="2:15" ht="15.75" thickBot="1" x14ac:dyDescent="0.3">
      <c r="B21" s="15" t="s">
        <v>20</v>
      </c>
      <c r="C21" s="2">
        <v>-3900000</v>
      </c>
      <c r="D21" s="14"/>
      <c r="E21" s="8"/>
      <c r="F21" s="8"/>
      <c r="I21" s="16"/>
      <c r="J21" s="16"/>
    </row>
    <row r="22" spans="2:15" x14ac:dyDescent="0.25">
      <c r="B22" s="8"/>
      <c r="D22" s="14"/>
      <c r="E22" s="8"/>
      <c r="F22" s="8"/>
      <c r="I22" s="16"/>
      <c r="J22" s="16"/>
    </row>
    <row r="23" spans="2:15" ht="15.75" thickBot="1" x14ac:dyDescent="0.3"/>
    <row r="24" spans="2:15" ht="47.25" customHeight="1" thickBot="1" x14ac:dyDescent="0.3">
      <c r="B24" s="15" t="s">
        <v>18</v>
      </c>
      <c r="C24" s="18" t="s">
        <v>22</v>
      </c>
      <c r="D24" s="26"/>
      <c r="E24" s="25" t="s">
        <v>19</v>
      </c>
      <c r="F24" s="18" t="s">
        <v>23</v>
      </c>
      <c r="G24" s="18" t="s">
        <v>24</v>
      </c>
      <c r="I24" s="4" t="s">
        <v>14</v>
      </c>
      <c r="J24" s="4" t="s">
        <v>13</v>
      </c>
      <c r="K24" s="19" t="s">
        <v>8</v>
      </c>
      <c r="L24" s="19" t="s">
        <v>9</v>
      </c>
      <c r="M24" s="27">
        <v>3.5000000000000003E-2</v>
      </c>
      <c r="N24" s="4" t="s">
        <v>21</v>
      </c>
      <c r="O24" s="18" t="s">
        <v>25</v>
      </c>
    </row>
    <row r="25" spans="2:15" x14ac:dyDescent="0.25">
      <c r="B25" s="22">
        <v>2016</v>
      </c>
      <c r="C25" s="2">
        <v>-19500</v>
      </c>
      <c r="E25" s="22">
        <v>2016</v>
      </c>
      <c r="F25" s="2">
        <v>-130066.86968488724</v>
      </c>
      <c r="G25" s="2">
        <v>-13000</v>
      </c>
      <c r="H25" s="20"/>
      <c r="I25" s="21">
        <f xml:space="preserve"> IF($B25=$C$18,$C$21,"")</f>
        <v>-3900000</v>
      </c>
      <c r="J25" s="17">
        <f xml:space="preserve"> IF($B25&gt;=$C$18,IF($B25&lt;=$C$19,$C25,""),"")</f>
        <v>-19500</v>
      </c>
      <c r="K25" s="21">
        <f xml:space="preserve"> IF(SUM($I25:$J25)/((1+$C$10)^($B25-$C$18))&lt;0,SUM($I25:$J25)/((1+$C$10)^($B25-$C$18)),"")</f>
        <v>-3919500</v>
      </c>
      <c r="L25" s="21">
        <f t="shared" ref="L25:L56" si="0" xml:space="preserve"> IF($E25&gt;=$F$18,IF($E25&lt;=$F$19,IF(SUM($F25:$G25)/((1+$C$10)^($E25-$F$18))&lt;0,SUM($F25:$G25)/((1+$C$10)^($E25-$F$18)),""),""),"")</f>
        <v>-143066.86968488724</v>
      </c>
      <c r="O25" s="2">
        <f>SUM(F25:G25)</f>
        <v>-143066.86968488724</v>
      </c>
    </row>
    <row r="26" spans="2:15" x14ac:dyDescent="0.25">
      <c r="B26" s="23">
        <f>B25+1</f>
        <v>2017</v>
      </c>
      <c r="C26" s="2">
        <v>-19792.499999999996</v>
      </c>
      <c r="E26" s="23">
        <f t="shared" ref="E26:E89" si="1">E25+1</f>
        <v>2017</v>
      </c>
      <c r="F26" s="2">
        <v>-130066.86968488724</v>
      </c>
      <c r="G26" s="2">
        <v>-13194.999999999998</v>
      </c>
      <c r="H26" s="20"/>
      <c r="I26" s="21" t="str">
        <f t="shared" ref="I26:I89" si="2" xml:space="preserve"> IF($B26=$C$18,$C$21,"")</f>
        <v/>
      </c>
      <c r="J26" s="17">
        <f t="shared" ref="J26:J89" si="3" xml:space="preserve"> IF($B26&gt;=$C$18,IF($B26&lt;=$C$19,$C26,""),"")</f>
        <v>-19792.499999999996</v>
      </c>
      <c r="K26" s="21">
        <f t="shared" ref="K26:K89" si="4" xml:space="preserve"> IF(SUM($I26:$J26)/((1+$C$10)^($B26-$C$18))&lt;0,SUM($I26:$J26)/((1+$C$10)^($B26-$C$18)),"")</f>
        <v>-19123.1884057971</v>
      </c>
      <c r="L26" s="21">
        <f t="shared" si="0"/>
        <v>-138417.26539602631</v>
      </c>
      <c r="O26" s="2">
        <f t="shared" ref="O26:O88" si="5">SUM(F26:G26)</f>
        <v>-143261.86968488724</v>
      </c>
    </row>
    <row r="27" spans="2:15" x14ac:dyDescent="0.25">
      <c r="B27" s="23">
        <f t="shared" ref="B27:B90" si="6">B26+1</f>
        <v>2018</v>
      </c>
      <c r="C27" s="2">
        <v>-20089.387499999993</v>
      </c>
      <c r="E27" s="23">
        <f t="shared" si="1"/>
        <v>2018</v>
      </c>
      <c r="F27" s="2">
        <v>-130066.86968488724</v>
      </c>
      <c r="G27" s="2">
        <v>-13392.924999999997</v>
      </c>
      <c r="H27" s="20"/>
      <c r="I27" s="21" t="str">
        <f t="shared" si="2"/>
        <v/>
      </c>
      <c r="J27" s="17">
        <f t="shared" si="3"/>
        <v>-20089.387499999993</v>
      </c>
      <c r="K27" s="21">
        <f t="shared" si="4"/>
        <v>-18753.658195057058</v>
      </c>
      <c r="L27" s="21">
        <f t="shared" si="0"/>
        <v>-133921.25341070947</v>
      </c>
      <c r="O27" s="2">
        <f t="shared" si="5"/>
        <v>-143459.79468488722</v>
      </c>
    </row>
    <row r="28" spans="2:15" x14ac:dyDescent="0.25">
      <c r="B28" s="23">
        <f t="shared" si="6"/>
        <v>2019</v>
      </c>
      <c r="C28" s="2">
        <v>-20390.728312499992</v>
      </c>
      <c r="E28" s="23">
        <f t="shared" si="1"/>
        <v>2019</v>
      </c>
      <c r="F28" s="2">
        <v>-130066.86968488724</v>
      </c>
      <c r="G28" s="2">
        <v>-13593.818874999995</v>
      </c>
      <c r="H28" s="20"/>
      <c r="I28" s="21" t="str">
        <f t="shared" si="2"/>
        <v/>
      </c>
      <c r="J28" s="17">
        <f t="shared" si="3"/>
        <v>-20390.728312499992</v>
      </c>
      <c r="K28" s="21">
        <f t="shared" si="4"/>
        <v>-18391.268664717791</v>
      </c>
      <c r="L28" s="21">
        <f t="shared" si="0"/>
        <v>-129573.71013783581</v>
      </c>
      <c r="O28" s="2">
        <f t="shared" si="5"/>
        <v>-143660.68855988723</v>
      </c>
    </row>
    <row r="29" spans="2:15" x14ac:dyDescent="0.25">
      <c r="B29" s="23">
        <f t="shared" si="6"/>
        <v>2020</v>
      </c>
      <c r="C29" s="2">
        <v>-20696.589237187491</v>
      </c>
      <c r="E29" s="23">
        <f t="shared" si="1"/>
        <v>2020</v>
      </c>
      <c r="F29" s="2">
        <v>-130066.86968488724</v>
      </c>
      <c r="G29" s="2">
        <v>-13797.726158124993</v>
      </c>
      <c r="H29" s="20"/>
      <c r="I29" s="21" t="str">
        <f t="shared" si="2"/>
        <v/>
      </c>
      <c r="J29" s="17">
        <f t="shared" si="3"/>
        <v>-20696.589237187491</v>
      </c>
      <c r="K29" s="21">
        <f t="shared" si="4"/>
        <v>-18035.881830616963</v>
      </c>
      <c r="L29" s="21">
        <f t="shared" si="0"/>
        <v>-125369.68388838937</v>
      </c>
      <c r="O29" s="2">
        <f t="shared" si="5"/>
        <v>-143864.59584301224</v>
      </c>
    </row>
    <row r="30" spans="2:15" x14ac:dyDescent="0.25">
      <c r="B30" s="23">
        <f t="shared" si="6"/>
        <v>2021</v>
      </c>
      <c r="C30" s="2">
        <v>-21007.038075745302</v>
      </c>
      <c r="E30" s="23">
        <f t="shared" si="1"/>
        <v>2021</v>
      </c>
      <c r="F30" s="2">
        <v>-130066.86968488724</v>
      </c>
      <c r="G30" s="2">
        <v>-14004.692050496868</v>
      </c>
      <c r="H30" s="20"/>
      <c r="I30" s="21" t="str">
        <f t="shared" si="2"/>
        <v/>
      </c>
      <c r="J30" s="17">
        <f t="shared" si="3"/>
        <v>-21007.038075745302</v>
      </c>
      <c r="K30" s="21">
        <f t="shared" si="4"/>
        <v>-17687.362374952871</v>
      </c>
      <c r="L30" s="21">
        <f t="shared" si="0"/>
        <v>-121304.38908859473</v>
      </c>
      <c r="O30" s="2">
        <f t="shared" si="5"/>
        <v>-144071.56173538411</v>
      </c>
    </row>
    <row r="31" spans="2:15" x14ac:dyDescent="0.25">
      <c r="B31" s="23">
        <f t="shared" si="6"/>
        <v>2022</v>
      </c>
      <c r="C31" s="2">
        <v>-21322.143646881479</v>
      </c>
      <c r="E31" s="23">
        <f t="shared" si="1"/>
        <v>2022</v>
      </c>
      <c r="F31" s="2">
        <v>-130066.86968488724</v>
      </c>
      <c r="G31" s="2">
        <v>-14214.762431254319</v>
      </c>
      <c r="H31" s="20"/>
      <c r="I31" s="21" t="str">
        <f t="shared" si="2"/>
        <v/>
      </c>
      <c r="J31" s="17">
        <f t="shared" si="3"/>
        <v>-21322.143646881479</v>
      </c>
      <c r="K31" s="21">
        <f t="shared" si="4"/>
        <v>-17345.57759476054</v>
      </c>
      <c r="L31" s="21">
        <f t="shared" si="0"/>
        <v>-117373.20068825531</v>
      </c>
      <c r="O31" s="2">
        <f t="shared" si="5"/>
        <v>-144281.63211614155</v>
      </c>
    </row>
    <row r="32" spans="2:15" x14ac:dyDescent="0.25">
      <c r="B32" s="23">
        <f t="shared" si="6"/>
        <v>2023</v>
      </c>
      <c r="C32" s="2">
        <v>-21641.9758015847</v>
      </c>
      <c r="E32" s="23">
        <f t="shared" si="1"/>
        <v>2023</v>
      </c>
      <c r="F32" s="2">
        <v>-130066.86968488724</v>
      </c>
      <c r="G32" s="2">
        <v>-14427.983867723133</v>
      </c>
      <c r="H32" s="20"/>
      <c r="I32" s="21" t="str">
        <f t="shared" si="2"/>
        <v/>
      </c>
      <c r="J32" s="17">
        <f t="shared" si="3"/>
        <v>-21641.9758015847</v>
      </c>
      <c r="K32" s="21">
        <f t="shared" si="4"/>
        <v>-17010.397351383526</v>
      </c>
      <c r="L32" s="21">
        <f t="shared" si="0"/>
        <v>-113571.648757684</v>
      </c>
      <c r="O32" s="2">
        <f t="shared" si="5"/>
        <v>-144494.85355261038</v>
      </c>
    </row>
    <row r="33" spans="2:15" x14ac:dyDescent="0.25">
      <c r="B33" s="23">
        <f t="shared" si="6"/>
        <v>2024</v>
      </c>
      <c r="C33" s="2">
        <v>-21966.605438608469</v>
      </c>
      <c r="E33" s="23">
        <f t="shared" si="1"/>
        <v>2024</v>
      </c>
      <c r="F33" s="2">
        <v>-130066.86968488724</v>
      </c>
      <c r="G33" s="2">
        <v>-14644.403625738978</v>
      </c>
      <c r="H33" s="20"/>
      <c r="I33" s="21" t="str">
        <f t="shared" si="2"/>
        <v/>
      </c>
      <c r="J33" s="17">
        <f t="shared" si="3"/>
        <v>-21966.605438608469</v>
      </c>
      <c r="K33" s="21">
        <f t="shared" si="4"/>
        <v>-16681.694020922012</v>
      </c>
      <c r="L33" s="21">
        <f t="shared" si="0"/>
        <v>-109895.41326685782</v>
      </c>
      <c r="O33" s="2">
        <f t="shared" si="5"/>
        <v>-144711.27331062622</v>
      </c>
    </row>
    <row r="34" spans="2:15" x14ac:dyDescent="0.25">
      <c r="B34" s="23">
        <f t="shared" si="6"/>
        <v>2025</v>
      </c>
      <c r="C34" s="2">
        <v>-22296.104520187593</v>
      </c>
      <c r="E34" s="23">
        <f t="shared" si="1"/>
        <v>2025</v>
      </c>
      <c r="F34" s="2">
        <v>-130066.86968488724</v>
      </c>
      <c r="G34" s="2">
        <v>-14864.069680125061</v>
      </c>
      <c r="H34" s="20"/>
      <c r="I34" s="21" t="str">
        <f t="shared" si="2"/>
        <v/>
      </c>
      <c r="J34" s="17">
        <f t="shared" si="3"/>
        <v>-22296.104520187593</v>
      </c>
      <c r="K34" s="21">
        <f t="shared" si="4"/>
        <v>-16359.342445638495</v>
      </c>
      <c r="L34" s="21">
        <f t="shared" si="0"/>
        <v>-106340.31904064451</v>
      </c>
      <c r="O34" s="2">
        <f t="shared" si="5"/>
        <v>-144930.93936501231</v>
      </c>
    </row>
    <row r="35" spans="2:15" x14ac:dyDescent="0.25">
      <c r="B35" s="23">
        <f t="shared" si="6"/>
        <v>2026</v>
      </c>
      <c r="C35" s="2">
        <v>-22630.546087990406</v>
      </c>
      <c r="E35" s="23">
        <f t="shared" si="1"/>
        <v>2026</v>
      </c>
      <c r="F35" s="2">
        <v>-130066.86968488724</v>
      </c>
      <c r="G35" s="2">
        <v>-15087.030725326937</v>
      </c>
      <c r="H35" s="20"/>
      <c r="I35" s="21" t="str">
        <f t="shared" si="2"/>
        <v/>
      </c>
      <c r="J35" s="17">
        <f t="shared" si="3"/>
        <v>-22630.546087990406</v>
      </c>
      <c r="K35" s="21">
        <f t="shared" si="4"/>
        <v>-16043.219886302484</v>
      </c>
      <c r="L35" s="21">
        <f t="shared" si="0"/>
        <v>-102902.33088415545</v>
      </c>
      <c r="O35" s="2">
        <f t="shared" si="5"/>
        <v>-145153.90041021418</v>
      </c>
    </row>
    <row r="36" spans="2:15" x14ac:dyDescent="0.25">
      <c r="B36" s="23">
        <f t="shared" si="6"/>
        <v>2027</v>
      </c>
      <c r="C36" s="2">
        <v>-22970.004279310258</v>
      </c>
      <c r="E36" s="23">
        <f t="shared" si="1"/>
        <v>2027</v>
      </c>
      <c r="F36" s="2">
        <v>-130066.86968488724</v>
      </c>
      <c r="G36" s="2">
        <v>-15313.33618620684</v>
      </c>
      <c r="H36" s="20"/>
      <c r="I36" s="21" t="str">
        <f t="shared" si="2"/>
        <v/>
      </c>
      <c r="J36" s="17">
        <f t="shared" si="3"/>
        <v>-22970.004279310258</v>
      </c>
      <c r="K36" s="21">
        <f t="shared" si="4"/>
        <v>-15733.205975456056</v>
      </c>
      <c r="L36" s="21">
        <f t="shared" si="0"/>
        <v>-99577.54887248161</v>
      </c>
      <c r="O36" s="2">
        <f t="shared" si="5"/>
        <v>-145380.20587109408</v>
      </c>
    </row>
    <row r="37" spans="2:15" x14ac:dyDescent="0.25">
      <c r="B37" s="23">
        <f t="shared" si="6"/>
        <v>2028</v>
      </c>
      <c r="C37" s="2">
        <v>-23314.554343499909</v>
      </c>
      <c r="E37" s="23">
        <f t="shared" si="1"/>
        <v>2028</v>
      </c>
      <c r="F37" s="2">
        <v>-130066.86968488724</v>
      </c>
      <c r="G37" s="2">
        <v>-15543.036228999941</v>
      </c>
      <c r="H37" s="20"/>
      <c r="I37" s="21" t="str">
        <f t="shared" si="2"/>
        <v/>
      </c>
      <c r="J37" s="17">
        <f t="shared" si="3"/>
        <v>-23314.554343499909</v>
      </c>
      <c r="K37" s="21">
        <f t="shared" si="4"/>
        <v>-15429.182671582508</v>
      </c>
      <c r="L37" s="21">
        <f t="shared" si="0"/>
        <v>-96362.203799262003</v>
      </c>
      <c r="O37" s="2">
        <f t="shared" si="5"/>
        <v>-145609.90591388717</v>
      </c>
    </row>
    <row r="38" spans="2:15" x14ac:dyDescent="0.25">
      <c r="B38" s="23">
        <f t="shared" si="6"/>
        <v>2029</v>
      </c>
      <c r="C38" s="2">
        <v>-23664.272658652404</v>
      </c>
      <c r="E38" s="23">
        <f t="shared" si="1"/>
        <v>2029</v>
      </c>
      <c r="F38" s="2">
        <v>-130066.86968488724</v>
      </c>
      <c r="G38" s="2">
        <v>-15776.181772434938</v>
      </c>
      <c r="H38" s="20"/>
      <c r="I38" s="21" t="str">
        <f t="shared" si="2"/>
        <v/>
      </c>
      <c r="J38" s="17">
        <f t="shared" si="3"/>
        <v>-23664.272658652404</v>
      </c>
      <c r="K38" s="21">
        <f t="shared" si="4"/>
        <v>-15131.034214160625</v>
      </c>
      <c r="L38" s="21">
        <f t="shared" si="0"/>
        <v>-93252.652778722564</v>
      </c>
      <c r="O38" s="2">
        <f t="shared" si="5"/>
        <v>-145843.05145732217</v>
      </c>
    </row>
    <row r="39" spans="2:15" x14ac:dyDescent="0.25">
      <c r="B39" s="23">
        <f t="shared" si="6"/>
        <v>2030</v>
      </c>
      <c r="C39" s="2">
        <v>-24019.236748532188</v>
      </c>
      <c r="E39" s="23">
        <f t="shared" si="1"/>
        <v>2030</v>
      </c>
      <c r="F39" s="2">
        <v>-130066.86968488724</v>
      </c>
      <c r="G39" s="2">
        <v>-16012.824499021461</v>
      </c>
      <c r="H39" s="20"/>
      <c r="I39" s="21" t="str">
        <f t="shared" si="2"/>
        <v/>
      </c>
      <c r="J39" s="17">
        <f t="shared" si="3"/>
        <v>-24019.236748532188</v>
      </c>
      <c r="K39" s="21">
        <f t="shared" si="4"/>
        <v>-14838.64707958747</v>
      </c>
      <c r="L39" s="21">
        <f t="shared" si="0"/>
        <v>-90245.374996004015</v>
      </c>
      <c r="O39" s="2">
        <f t="shared" si="5"/>
        <v>-146079.69418390869</v>
      </c>
    </row>
    <row r="40" spans="2:15" x14ac:dyDescent="0.25">
      <c r="B40" s="23">
        <f t="shared" si="6"/>
        <v>2031</v>
      </c>
      <c r="C40" s="2">
        <v>-24379.525299760167</v>
      </c>
      <c r="E40" s="23">
        <f t="shared" si="1"/>
        <v>2031</v>
      </c>
      <c r="F40" s="2">
        <v>-130066.86968488724</v>
      </c>
      <c r="G40" s="2">
        <v>-16253.016866506781</v>
      </c>
      <c r="H40" s="20"/>
      <c r="I40" s="21" t="str">
        <f t="shared" si="2"/>
        <v/>
      </c>
      <c r="J40" s="17">
        <f t="shared" si="3"/>
        <v>-24379.525299760167</v>
      </c>
      <c r="K40" s="21">
        <f t="shared" si="4"/>
        <v>-14551.909937952929</v>
      </c>
      <c r="L40" s="21">
        <f t="shared" si="0"/>
        <v>-87336.967600772841</v>
      </c>
      <c r="O40" s="2">
        <f t="shared" si="5"/>
        <v>-146319.88655139401</v>
      </c>
    </row>
    <row r="41" spans="2:15" x14ac:dyDescent="0.25">
      <c r="B41" s="23">
        <f t="shared" si="6"/>
        <v>2032</v>
      </c>
      <c r="C41" s="2">
        <v>-24745.218179256568</v>
      </c>
      <c r="E41" s="23">
        <f t="shared" si="1"/>
        <v>2032</v>
      </c>
      <c r="F41" s="2">
        <v>-130066.86968488724</v>
      </c>
      <c r="G41" s="2">
        <v>-16496.812119504382</v>
      </c>
      <c r="H41" s="20"/>
      <c r="I41" s="21" t="str">
        <f t="shared" si="2"/>
        <v/>
      </c>
      <c r="J41" s="17">
        <f t="shared" si="3"/>
        <v>-24745.218179256568</v>
      </c>
      <c r="K41" s="21">
        <f t="shared" si="4"/>
        <v>-14270.713610649493</v>
      </c>
      <c r="L41" s="21">
        <f t="shared" si="0"/>
        <v>-84524.141739277678</v>
      </c>
      <c r="O41" s="2">
        <f t="shared" si="5"/>
        <v>-146563.68180439161</v>
      </c>
    </row>
    <row r="42" spans="2:15" x14ac:dyDescent="0.25">
      <c r="B42" s="23">
        <f t="shared" si="6"/>
        <v>2033</v>
      </c>
      <c r="C42" s="2">
        <v>-25116.396451945413</v>
      </c>
      <c r="E42" s="23">
        <f t="shared" si="1"/>
        <v>2033</v>
      </c>
      <c r="F42" s="2">
        <v>-130066.86968488724</v>
      </c>
      <c r="G42" s="2">
        <v>-16744.264301296946</v>
      </c>
      <c r="H42" s="20"/>
      <c r="I42" s="21" t="str">
        <f t="shared" si="2"/>
        <v/>
      </c>
      <c r="J42" s="17">
        <f t="shared" si="3"/>
        <v>-25116.396451945413</v>
      </c>
      <c r="K42" s="21">
        <f t="shared" si="4"/>
        <v>-13994.951028801192</v>
      </c>
      <c r="L42" s="21">
        <f t="shared" si="0"/>
        <v>-81803.718720177945</v>
      </c>
      <c r="O42" s="2">
        <f t="shared" si="5"/>
        <v>-146811.13398618417</v>
      </c>
    </row>
    <row r="43" spans="2:15" x14ac:dyDescent="0.25">
      <c r="B43" s="23">
        <f t="shared" si="6"/>
        <v>2034</v>
      </c>
      <c r="C43" s="2">
        <v>-25493.142398724591</v>
      </c>
      <c r="E43" s="23">
        <f t="shared" si="1"/>
        <v>2034</v>
      </c>
      <c r="F43" s="2">
        <v>-130066.86968488724</v>
      </c>
      <c r="G43" s="2">
        <v>-16995.428265816397</v>
      </c>
      <c r="H43" s="20"/>
      <c r="I43" s="21" t="str">
        <f t="shared" si="2"/>
        <v/>
      </c>
      <c r="J43" s="17">
        <f t="shared" si="3"/>
        <v>-25493.142398724591</v>
      </c>
      <c r="K43" s="21">
        <f t="shared" si="4"/>
        <v>-13724.517192495854</v>
      </c>
      <c r="L43" s="21">
        <f t="shared" si="0"/>
        <v>-79172.626309628948</v>
      </c>
      <c r="O43" s="2">
        <f t="shared" si="5"/>
        <v>-147062.29795070362</v>
      </c>
    </row>
    <row r="44" spans="2:15" x14ac:dyDescent="0.25">
      <c r="B44" s="23">
        <f t="shared" si="6"/>
        <v>2035</v>
      </c>
      <c r="C44" s="2">
        <v>-25875.539534705458</v>
      </c>
      <c r="E44" s="23">
        <f t="shared" si="1"/>
        <v>2035</v>
      </c>
      <c r="F44" s="2">
        <v>-130066.86968488724</v>
      </c>
      <c r="G44" s="2">
        <v>-17250.359689803641</v>
      </c>
      <c r="H44" s="20"/>
      <c r="I44" s="21" t="str">
        <f t="shared" si="2"/>
        <v/>
      </c>
      <c r="J44" s="17">
        <f t="shared" si="3"/>
        <v>-25875.539534705458</v>
      </c>
      <c r="K44" s="21">
        <f t="shared" si="4"/>
        <v>-13459.309130805113</v>
      </c>
      <c r="L44" s="21">
        <f t="shared" si="0"/>
        <v>-76627.895151259829</v>
      </c>
      <c r="O44" s="2">
        <f t="shared" si="5"/>
        <v>-147317.22937469088</v>
      </c>
    </row>
    <row r="45" spans="2:15" x14ac:dyDescent="0.25">
      <c r="B45" s="23">
        <f t="shared" si="6"/>
        <v>2036</v>
      </c>
      <c r="C45" s="2">
        <v>-26263.672627726039</v>
      </c>
      <c r="E45" s="23">
        <f t="shared" si="1"/>
        <v>2036</v>
      </c>
      <c r="F45" s="2">
        <v>-130066.86968488724</v>
      </c>
      <c r="G45" s="2">
        <v>-17509.115085150694</v>
      </c>
      <c r="H45" s="20"/>
      <c r="I45" s="21" t="str">
        <f t="shared" si="2"/>
        <v/>
      </c>
      <c r="J45" s="17">
        <f t="shared" si="3"/>
        <v>-26263.672627726039</v>
      </c>
      <c r="K45" s="21">
        <f t="shared" si="4"/>
        <v>-13199.225862576995</v>
      </c>
      <c r="L45" s="21">
        <f t="shared" si="0"/>
        <v>-74166.655306828878</v>
      </c>
      <c r="O45" s="2">
        <f t="shared" si="5"/>
        <v>-147575.98477003793</v>
      </c>
    </row>
    <row r="46" spans="2:15" x14ac:dyDescent="0.25">
      <c r="B46" s="23">
        <f t="shared" si="6"/>
        <v>2037</v>
      </c>
      <c r="C46" s="2">
        <v>-26657.627717141928</v>
      </c>
      <c r="E46" s="23">
        <f t="shared" si="1"/>
        <v>2037</v>
      </c>
      <c r="F46" s="2">
        <v>-130066.86968488724</v>
      </c>
      <c r="G46" s="2">
        <v>-17771.751811427952</v>
      </c>
      <c r="H46" s="20"/>
      <c r="I46" s="21" t="str">
        <f t="shared" si="2"/>
        <v/>
      </c>
      <c r="J46" s="17">
        <f t="shared" si="3"/>
        <v>-26657.627717141928</v>
      </c>
      <c r="K46" s="21">
        <f t="shared" si="4"/>
        <v>-12944.168357986138</v>
      </c>
      <c r="L46" s="21">
        <f t="shared" si="0"/>
        <v>-71786.132913482754</v>
      </c>
      <c r="O46" s="2">
        <f t="shared" si="5"/>
        <v>-147838.62149631517</v>
      </c>
    </row>
    <row r="47" spans="2:15" x14ac:dyDescent="0.25">
      <c r="B47" s="23">
        <f t="shared" si="6"/>
        <v>2038</v>
      </c>
      <c r="C47" s="2">
        <v>-27057.492132899053</v>
      </c>
      <c r="E47" s="23">
        <f t="shared" si="1"/>
        <v>2038</v>
      </c>
      <c r="F47" s="2">
        <v>-130066.86968488724</v>
      </c>
      <c r="G47" s="2">
        <v>-18038.32808859937</v>
      </c>
      <c r="H47" s="20"/>
      <c r="I47" s="21" t="str">
        <f t="shared" si="2"/>
        <v/>
      </c>
      <c r="J47" s="17">
        <f t="shared" si="3"/>
        <v>-27057.492132899053</v>
      </c>
      <c r="K47" s="21">
        <f t="shared" si="4"/>
        <v>-12694.039500826984</v>
      </c>
      <c r="L47" s="21">
        <f t="shared" si="0"/>
        <v>-69483.646953683681</v>
      </c>
      <c r="O47" s="2">
        <f t="shared" si="5"/>
        <v>-148105.19777348661</v>
      </c>
    </row>
    <row r="48" spans="2:15" x14ac:dyDescent="0.25">
      <c r="B48" s="23">
        <f t="shared" si="6"/>
        <v>2039</v>
      </c>
      <c r="C48" s="2">
        <v>-27463.354514892537</v>
      </c>
      <c r="E48" s="23">
        <f t="shared" si="1"/>
        <v>2039</v>
      </c>
      <c r="F48" s="2">
        <v>-130066.86968488724</v>
      </c>
      <c r="G48" s="2">
        <v>-18308.903009928359</v>
      </c>
      <c r="H48" s="20"/>
      <c r="I48" s="21" t="str">
        <f t="shared" si="2"/>
        <v/>
      </c>
      <c r="J48" s="17">
        <f t="shared" si="3"/>
        <v>-27463.354514892537</v>
      </c>
      <c r="K48" s="21">
        <f t="shared" si="4"/>
        <v>-12448.744051535639</v>
      </c>
      <c r="L48" s="21">
        <f t="shared" si="0"/>
        <v>-67256.606134001893</v>
      </c>
      <c r="O48" s="2">
        <f t="shared" si="5"/>
        <v>-148375.77269481559</v>
      </c>
    </row>
    <row r="49" spans="2:15" x14ac:dyDescent="0.25">
      <c r="B49" s="23">
        <f t="shared" si="6"/>
        <v>2040</v>
      </c>
      <c r="C49" s="2">
        <v>-27875.304832615922</v>
      </c>
      <c r="E49" s="23">
        <f t="shared" si="1"/>
        <v>2040</v>
      </c>
      <c r="F49" s="2">
        <v>-130066.86968488724</v>
      </c>
      <c r="G49" s="2">
        <v>-18583.536555077284</v>
      </c>
      <c r="H49" s="20"/>
      <c r="I49" s="21" t="str">
        <f t="shared" si="2"/>
        <v/>
      </c>
      <c r="J49" s="17">
        <f t="shared" si="3"/>
        <v>-27875.304832615922</v>
      </c>
      <c r="K49" s="21">
        <f t="shared" si="4"/>
        <v>-12208.188610926258</v>
      </c>
      <c r="L49" s="21">
        <f t="shared" si="0"/>
        <v>-65102.505869098808</v>
      </c>
      <c r="O49" s="2">
        <f t="shared" si="5"/>
        <v>-148650.40623996453</v>
      </c>
    </row>
    <row r="50" spans="2:15" x14ac:dyDescent="0.25">
      <c r="B50" s="23">
        <f t="shared" si="6"/>
        <v>2041</v>
      </c>
      <c r="C50" s="2">
        <v>-28293.434405105159</v>
      </c>
      <c r="E50" s="23">
        <f t="shared" si="1"/>
        <v>2041</v>
      </c>
      <c r="F50" s="2"/>
      <c r="G50" s="2">
        <v>-18862.289603403442</v>
      </c>
      <c r="H50" s="20"/>
      <c r="I50" s="21" t="str">
        <f t="shared" si="2"/>
        <v/>
      </c>
      <c r="J50" s="17">
        <f t="shared" si="3"/>
        <v>-28293.434405105159</v>
      </c>
      <c r="K50" s="21">
        <f t="shared" si="4"/>
        <v>-11972.281584628166</v>
      </c>
      <c r="L50" s="21">
        <f t="shared" si="0"/>
        <v>-7981.5210564187782</v>
      </c>
      <c r="O50" s="2">
        <f t="shared" si="5"/>
        <v>-18862.289603403442</v>
      </c>
    </row>
    <row r="51" spans="2:15" x14ac:dyDescent="0.25">
      <c r="B51" s="23">
        <f t="shared" si="6"/>
        <v>2042</v>
      </c>
      <c r="C51" s="2">
        <v>-28717.835921181733</v>
      </c>
      <c r="E51" s="23">
        <f t="shared" si="1"/>
        <v>2042</v>
      </c>
      <c r="F51" s="2"/>
      <c r="G51" s="2">
        <v>-19145.223947454491</v>
      </c>
      <c r="H51" s="20"/>
      <c r="I51" s="21" t="str">
        <f t="shared" si="2"/>
        <v/>
      </c>
      <c r="J51" s="17">
        <f t="shared" si="3"/>
        <v>-28717.835921181733</v>
      </c>
      <c r="K51" s="21">
        <f t="shared" si="4"/>
        <v>-11740.93314821023</v>
      </c>
      <c r="L51" s="21">
        <f t="shared" si="0"/>
        <v>-7827.2887654734868</v>
      </c>
      <c r="O51" s="2">
        <f t="shared" si="5"/>
        <v>-19145.223947454491</v>
      </c>
    </row>
    <row r="52" spans="2:15" x14ac:dyDescent="0.25">
      <c r="B52" s="23">
        <f t="shared" si="6"/>
        <v>2043</v>
      </c>
      <c r="C52" s="2">
        <v>-29148.603459999456</v>
      </c>
      <c r="E52" s="23">
        <f t="shared" si="1"/>
        <v>2043</v>
      </c>
      <c r="F52" s="2"/>
      <c r="G52" s="2">
        <v>-19432.402306666307</v>
      </c>
      <c r="H52" s="20"/>
      <c r="I52" s="21" t="str">
        <f t="shared" si="2"/>
        <v/>
      </c>
      <c r="J52" s="17">
        <f t="shared" si="3"/>
        <v>-29148.603459999456</v>
      </c>
      <c r="K52" s="21">
        <f t="shared" si="4"/>
        <v>-11514.055212979112</v>
      </c>
      <c r="L52" s="21">
        <f t="shared" si="0"/>
        <v>-7676.0368086527424</v>
      </c>
      <c r="O52" s="2">
        <f t="shared" si="5"/>
        <v>-19432.402306666307</v>
      </c>
    </row>
    <row r="53" spans="2:15" x14ac:dyDescent="0.25">
      <c r="B53" s="23">
        <f t="shared" si="6"/>
        <v>2044</v>
      </c>
      <c r="C53" s="2">
        <v>-29585.832511899447</v>
      </c>
      <c r="E53" s="23">
        <f t="shared" si="1"/>
        <v>2044</v>
      </c>
      <c r="F53" s="2"/>
      <c r="G53" s="2">
        <v>-19723.888341266298</v>
      </c>
      <c r="H53" s="20"/>
      <c r="I53" s="21" t="str">
        <f t="shared" si="2"/>
        <v/>
      </c>
      <c r="J53" s="17">
        <f t="shared" si="3"/>
        <v>-29585.832511899447</v>
      </c>
      <c r="K53" s="21">
        <f t="shared" si="4"/>
        <v>-11291.561392438452</v>
      </c>
      <c r="L53" s="21">
        <f t="shared" si="0"/>
        <v>-7527.707594958968</v>
      </c>
      <c r="O53" s="2">
        <f t="shared" si="5"/>
        <v>-19723.888341266298</v>
      </c>
    </row>
    <row r="54" spans="2:15" x14ac:dyDescent="0.25">
      <c r="B54" s="23">
        <f t="shared" si="6"/>
        <v>2045</v>
      </c>
      <c r="C54" s="2">
        <v>-30029.619999577935</v>
      </c>
      <c r="E54" s="23">
        <f t="shared" si="1"/>
        <v>2045</v>
      </c>
      <c r="F54" s="2"/>
      <c r="G54" s="2">
        <v>-20019.74666638529</v>
      </c>
      <c r="H54" s="20"/>
      <c r="I54" s="21" t="str">
        <f t="shared" si="2"/>
        <v/>
      </c>
      <c r="J54" s="17">
        <f t="shared" si="3"/>
        <v>-30029.619999577935</v>
      </c>
      <c r="K54" s="21">
        <f t="shared" si="4"/>
        <v>-11073.366969396166</v>
      </c>
      <c r="L54" s="21">
        <f t="shared" si="0"/>
        <v>-7382.2446462641101</v>
      </c>
      <c r="O54" s="2">
        <f t="shared" si="5"/>
        <v>-20019.74666638529</v>
      </c>
    </row>
    <row r="55" spans="2:15" x14ac:dyDescent="0.25">
      <c r="B55" s="23">
        <f t="shared" si="6"/>
        <v>2046</v>
      </c>
      <c r="C55" s="2">
        <v>-30480.064299571601</v>
      </c>
      <c r="E55" s="23">
        <f t="shared" si="1"/>
        <v>2046</v>
      </c>
      <c r="F55" s="2"/>
      <c r="G55" s="2">
        <v>-20320.042866381067</v>
      </c>
      <c r="H55" s="20"/>
      <c r="I55" s="21" t="str">
        <f t="shared" si="2"/>
        <v/>
      </c>
      <c r="J55" s="17">
        <f t="shared" si="3"/>
        <v>-30480.064299571601</v>
      </c>
      <c r="K55" s="21">
        <f t="shared" si="4"/>
        <v>-10859.388863707349</v>
      </c>
      <c r="L55" s="21">
        <f t="shared" si="0"/>
        <v>-7239.5925758048988</v>
      </c>
      <c r="O55" s="2">
        <f t="shared" si="5"/>
        <v>-20320.042866381067</v>
      </c>
    </row>
    <row r="56" spans="2:15" x14ac:dyDescent="0.25">
      <c r="B56" s="23">
        <f t="shared" si="6"/>
        <v>2047</v>
      </c>
      <c r="C56" s="2">
        <v>-30937.265264065172</v>
      </c>
      <c r="E56" s="23">
        <f t="shared" si="1"/>
        <v>2047</v>
      </c>
      <c r="F56" s="2"/>
      <c r="G56" s="2">
        <v>-20624.84350937678</v>
      </c>
      <c r="H56" s="20"/>
      <c r="I56" s="21" t="str">
        <f t="shared" si="2"/>
        <v/>
      </c>
      <c r="J56" s="17">
        <f t="shared" si="3"/>
        <v>-30937.265264065172</v>
      </c>
      <c r="K56" s="21">
        <f t="shared" si="4"/>
        <v>-10649.54560064054</v>
      </c>
      <c r="L56" s="21">
        <f t="shared" si="0"/>
        <v>-7099.6970670936926</v>
      </c>
      <c r="O56" s="2">
        <f t="shared" si="5"/>
        <v>-20624.84350937678</v>
      </c>
    </row>
    <row r="57" spans="2:15" x14ac:dyDescent="0.25">
      <c r="B57" s="23">
        <f t="shared" si="6"/>
        <v>2048</v>
      </c>
      <c r="C57" s="2">
        <v>-31401.324243026145</v>
      </c>
      <c r="E57" s="23">
        <f t="shared" si="1"/>
        <v>2048</v>
      </c>
      <c r="F57" s="2"/>
      <c r="G57" s="2">
        <v>-20934.21616201743</v>
      </c>
      <c r="H57" s="20"/>
      <c r="I57" s="21" t="str">
        <f t="shared" si="2"/>
        <v/>
      </c>
      <c r="J57" s="17">
        <f t="shared" si="3"/>
        <v>-31401.324243026145</v>
      </c>
      <c r="K57" s="21">
        <f t="shared" si="4"/>
        <v>-10443.757279855216</v>
      </c>
      <c r="L57" s="21">
        <f t="shared" ref="L57:L88" si="7" xml:space="preserve"> IF($E57&gt;=$F$18,IF($E57&lt;=$F$19,IF(SUM($F57:$G57)/((1+$C$10)^($E57-$F$18))&lt;0,SUM($F57:$G57)/((1+$C$10)^($E57-$F$18)),""),""),"")</f>
        <v>-6962.504853236811</v>
      </c>
      <c r="O57" s="2">
        <f t="shared" si="5"/>
        <v>-20934.21616201743</v>
      </c>
    </row>
    <row r="58" spans="2:15" x14ac:dyDescent="0.25">
      <c r="B58" s="23">
        <f t="shared" si="6"/>
        <v>2049</v>
      </c>
      <c r="C58" s="2">
        <v>-31872.344106671535</v>
      </c>
      <c r="E58" s="23">
        <f t="shared" si="1"/>
        <v>2049</v>
      </c>
      <c r="F58" s="2"/>
      <c r="G58" s="2">
        <v>-21248.229404447691</v>
      </c>
      <c r="H58" s="20"/>
      <c r="I58" s="21" t="str">
        <f t="shared" si="2"/>
        <v/>
      </c>
      <c r="J58" s="17">
        <f t="shared" si="3"/>
        <v>-31872.344106671535</v>
      </c>
      <c r="K58" s="21">
        <f t="shared" si="4"/>
        <v>-10241.945544978787</v>
      </c>
      <c r="L58" s="21">
        <f t="shared" si="7"/>
        <v>-6827.963696652525</v>
      </c>
      <c r="O58" s="2">
        <f t="shared" si="5"/>
        <v>-21248.229404447691</v>
      </c>
    </row>
    <row r="59" spans="2:15" x14ac:dyDescent="0.25">
      <c r="B59" s="23">
        <f t="shared" si="6"/>
        <v>2050</v>
      </c>
      <c r="C59" s="2">
        <v>-32350.429268271604</v>
      </c>
      <c r="E59" s="23">
        <f t="shared" si="1"/>
        <v>2050</v>
      </c>
      <c r="F59" s="2"/>
      <c r="G59" s="2">
        <v>-21566.952845514403</v>
      </c>
      <c r="H59" s="20"/>
      <c r="I59" s="21" t="str">
        <f t="shared" si="2"/>
        <v/>
      </c>
      <c r="J59" s="17">
        <f t="shared" si="3"/>
        <v>-32350.429268271604</v>
      </c>
      <c r="K59" s="21">
        <f t="shared" si="4"/>
        <v>-10044.033553771467</v>
      </c>
      <c r="L59" s="21">
        <f t="shared" si="7"/>
        <v>-6696.0223691809779</v>
      </c>
      <c r="O59" s="2">
        <f t="shared" si="5"/>
        <v>-21566.952845514403</v>
      </c>
    </row>
    <row r="60" spans="2:15" x14ac:dyDescent="0.25">
      <c r="B60" s="23">
        <f t="shared" si="6"/>
        <v>2051</v>
      </c>
      <c r="C60" s="2">
        <v>-32835.685707295677</v>
      </c>
      <c r="E60" s="23">
        <f t="shared" si="1"/>
        <v>2051</v>
      </c>
      <c r="F60" s="2"/>
      <c r="G60" s="2">
        <v>-21890.457138197118</v>
      </c>
      <c r="H60" s="20"/>
      <c r="I60" s="21" t="str">
        <f t="shared" si="2"/>
        <v/>
      </c>
      <c r="J60" s="17">
        <f t="shared" si="3"/>
        <v>-32835.685707295677</v>
      </c>
      <c r="K60" s="21">
        <f t="shared" si="4"/>
        <v>-9849.9459488676712</v>
      </c>
      <c r="L60" s="21">
        <f t="shared" si="7"/>
        <v>-6566.6306325784471</v>
      </c>
      <c r="O60" s="2">
        <f t="shared" si="5"/>
        <v>-21890.457138197118</v>
      </c>
    </row>
    <row r="61" spans="2:15" x14ac:dyDescent="0.25">
      <c r="B61" s="23">
        <f t="shared" si="6"/>
        <v>2052</v>
      </c>
      <c r="C61" s="2">
        <v>-33328.22099290511</v>
      </c>
      <c r="E61" s="23">
        <f t="shared" si="1"/>
        <v>2052</v>
      </c>
      <c r="F61" s="2"/>
      <c r="G61" s="2">
        <v>-22218.813995270073</v>
      </c>
      <c r="H61" s="20"/>
      <c r="I61" s="21" t="str">
        <f t="shared" si="2"/>
        <v/>
      </c>
      <c r="J61" s="17">
        <f t="shared" si="3"/>
        <v>-33328.22099290511</v>
      </c>
      <c r="K61" s="21">
        <f t="shared" si="4"/>
        <v>-9659.6088290827884</v>
      </c>
      <c r="L61" s="21">
        <f t="shared" si="7"/>
        <v>-6439.7392193885253</v>
      </c>
      <c r="O61" s="2">
        <f t="shared" si="5"/>
        <v>-22218.813995270073</v>
      </c>
    </row>
    <row r="62" spans="2:15" x14ac:dyDescent="0.25">
      <c r="B62" s="23">
        <f t="shared" si="6"/>
        <v>2053</v>
      </c>
      <c r="C62" s="2">
        <v>-33828.144307798684</v>
      </c>
      <c r="E62" s="23">
        <f t="shared" si="1"/>
        <v>2053</v>
      </c>
      <c r="F62" s="2"/>
      <c r="G62" s="2">
        <v>-22552.096205199123</v>
      </c>
      <c r="H62" s="20"/>
      <c r="I62" s="21" t="str">
        <f t="shared" si="2"/>
        <v/>
      </c>
      <c r="J62" s="17">
        <f t="shared" si="3"/>
        <v>-33828.144307798684</v>
      </c>
      <c r="K62" s="21">
        <f t="shared" si="4"/>
        <v>-9472.9497212744245</v>
      </c>
      <c r="L62" s="21">
        <f t="shared" si="7"/>
        <v>-6315.2998141829503</v>
      </c>
      <c r="O62" s="2">
        <f t="shared" si="5"/>
        <v>-22552.096205199123</v>
      </c>
    </row>
    <row r="63" spans="2:15" x14ac:dyDescent="0.25">
      <c r="B63" s="23">
        <f t="shared" si="6"/>
        <v>2054</v>
      </c>
      <c r="C63" s="2">
        <v>-34335.56647241566</v>
      </c>
      <c r="E63" s="23">
        <f t="shared" si="1"/>
        <v>2054</v>
      </c>
      <c r="F63" s="2"/>
      <c r="G63" s="2">
        <v>-22890.377648277106</v>
      </c>
      <c r="H63" s="20"/>
      <c r="I63" s="21" t="str">
        <f t="shared" si="2"/>
        <v/>
      </c>
      <c r="J63" s="17">
        <f t="shared" si="3"/>
        <v>-34335.56647241566</v>
      </c>
      <c r="K63" s="21">
        <f t="shared" si="4"/>
        <v>-9289.8975527473813</v>
      </c>
      <c r="L63" s="21">
        <f t="shared" si="7"/>
        <v>-6193.2650351649208</v>
      </c>
      <c r="O63" s="2">
        <f t="shared" si="5"/>
        <v>-22890.377648277106</v>
      </c>
    </row>
    <row r="64" spans="2:15" x14ac:dyDescent="0.25">
      <c r="B64" s="23">
        <f t="shared" si="6"/>
        <v>2055</v>
      </c>
      <c r="C64" s="2">
        <v>-34850.599969501891</v>
      </c>
      <c r="E64" s="23">
        <f t="shared" si="1"/>
        <v>2055</v>
      </c>
      <c r="F64" s="2"/>
      <c r="G64" s="2">
        <v>-23233.733313001259</v>
      </c>
      <c r="H64" s="20"/>
      <c r="I64" s="21" t="str">
        <f t="shared" si="2"/>
        <v/>
      </c>
      <c r="J64" s="17">
        <f t="shared" si="3"/>
        <v>-34850.599969501891</v>
      </c>
      <c r="K64" s="21">
        <f t="shared" si="4"/>
        <v>-9110.3826241918778</v>
      </c>
      <c r="L64" s="21">
        <f t="shared" si="7"/>
        <v>-6073.5884161279182</v>
      </c>
      <c r="O64" s="2">
        <f t="shared" si="5"/>
        <v>-23233.733313001259</v>
      </c>
    </row>
    <row r="65" spans="2:15" x14ac:dyDescent="0.25">
      <c r="B65" s="23">
        <f t="shared" si="6"/>
        <v>2056</v>
      </c>
      <c r="C65" s="2">
        <v>-35373.358969044413</v>
      </c>
      <c r="E65" s="23">
        <f t="shared" si="1"/>
        <v>2056</v>
      </c>
      <c r="F65" s="2"/>
      <c r="G65" s="2">
        <v>-23582.239312696274</v>
      </c>
      <c r="H65" s="20"/>
      <c r="I65" s="21" t="str">
        <f t="shared" si="2"/>
        <v/>
      </c>
      <c r="J65" s="17">
        <f t="shared" si="3"/>
        <v>-35373.358969044413</v>
      </c>
      <c r="K65" s="21">
        <f t="shared" si="4"/>
        <v>-8934.3365831446918</v>
      </c>
      <c r="L65" s="21">
        <f t="shared" si="7"/>
        <v>-5956.2243887631275</v>
      </c>
      <c r="O65" s="2">
        <f t="shared" si="5"/>
        <v>-23582.239312696274</v>
      </c>
    </row>
    <row r="66" spans="2:15" x14ac:dyDescent="0.25">
      <c r="B66" s="23">
        <f t="shared" si="6"/>
        <v>2057</v>
      </c>
      <c r="C66" s="2">
        <v>-35903.959353580074</v>
      </c>
      <c r="E66" s="23">
        <f t="shared" si="1"/>
        <v>2057</v>
      </c>
      <c r="F66" s="2"/>
      <c r="G66" s="2">
        <v>-23935.972902386715</v>
      </c>
      <c r="H66" s="20"/>
      <c r="I66" s="21" t="str">
        <f t="shared" si="2"/>
        <v/>
      </c>
      <c r="J66" s="17">
        <f t="shared" si="3"/>
        <v>-35903.959353580074</v>
      </c>
      <c r="K66" s="21">
        <f t="shared" si="4"/>
        <v>-8761.692397963152</v>
      </c>
      <c r="L66" s="21">
        <f t="shared" si="7"/>
        <v>-5841.1282653087674</v>
      </c>
      <c r="O66" s="2">
        <f t="shared" si="5"/>
        <v>-23935.972902386715</v>
      </c>
    </row>
    <row r="67" spans="2:15" x14ac:dyDescent="0.25">
      <c r="B67" s="23">
        <f t="shared" si="6"/>
        <v>2058</v>
      </c>
      <c r="C67" s="2">
        <v>-36442.518743883775</v>
      </c>
      <c r="E67" s="23">
        <f t="shared" si="1"/>
        <v>2058</v>
      </c>
      <c r="F67" s="2"/>
      <c r="G67" s="2">
        <v>-24295.012495922514</v>
      </c>
      <c r="H67" s="20"/>
      <c r="I67" s="21" t="str">
        <f t="shared" si="2"/>
        <v/>
      </c>
      <c r="J67" s="17">
        <f t="shared" si="3"/>
        <v>-36442.518743883775</v>
      </c>
      <c r="K67" s="21">
        <f t="shared" si="4"/>
        <v>-8592.3843323020283</v>
      </c>
      <c r="L67" s="21">
        <f t="shared" si="7"/>
        <v>-5728.2562215346843</v>
      </c>
      <c r="O67" s="2">
        <f t="shared" si="5"/>
        <v>-24295.012495922514</v>
      </c>
    </row>
    <row r="68" spans="2:15" x14ac:dyDescent="0.25">
      <c r="B68" s="23">
        <f t="shared" si="6"/>
        <v>2059</v>
      </c>
      <c r="C68" s="2">
        <v>-36989.156525042024</v>
      </c>
      <c r="E68" s="23">
        <f t="shared" si="1"/>
        <v>2059</v>
      </c>
      <c r="F68" s="2"/>
      <c r="G68" s="2">
        <v>-24659.43768336135</v>
      </c>
      <c r="H68" s="20"/>
      <c r="I68" s="21" t="str">
        <f t="shared" si="2"/>
        <v/>
      </c>
      <c r="J68" s="17">
        <f t="shared" si="3"/>
        <v>-36989.156525042024</v>
      </c>
      <c r="K68" s="21">
        <f t="shared" si="4"/>
        <v>-8426.3479200836282</v>
      </c>
      <c r="L68" s="21">
        <f t="shared" si="7"/>
        <v>-5617.5652800557527</v>
      </c>
      <c r="O68" s="2">
        <f t="shared" si="5"/>
        <v>-24659.43768336135</v>
      </c>
    </row>
    <row r="69" spans="2:15" x14ac:dyDescent="0.25">
      <c r="B69" s="23">
        <f t="shared" si="6"/>
        <v>2060</v>
      </c>
      <c r="C69" s="2">
        <v>-37543.99387291765</v>
      </c>
      <c r="E69" s="23">
        <f t="shared" si="1"/>
        <v>2060</v>
      </c>
      <c r="F69" s="2"/>
      <c r="G69" s="2">
        <v>-25029.329248611768</v>
      </c>
      <c r="H69" s="20"/>
      <c r="I69" s="21" t="str">
        <f t="shared" si="2"/>
        <v/>
      </c>
      <c r="J69" s="17">
        <f t="shared" si="3"/>
        <v>-37543.99387291765</v>
      </c>
      <c r="K69" s="21">
        <f t="shared" si="4"/>
        <v>-8263.519940951579</v>
      </c>
      <c r="L69" s="21">
        <f t="shared" si="7"/>
        <v>-5509.0132939677187</v>
      </c>
      <c r="O69" s="2">
        <f t="shared" si="5"/>
        <v>-25029.329248611768</v>
      </c>
    </row>
    <row r="70" spans="2:15" x14ac:dyDescent="0.25">
      <c r="B70" s="23">
        <f t="shared" si="6"/>
        <v>2061</v>
      </c>
      <c r="C70" s="2">
        <v>-38107.15378101141</v>
      </c>
      <c r="E70" s="23">
        <f t="shared" si="1"/>
        <v>2061</v>
      </c>
      <c r="F70" s="2"/>
      <c r="G70" s="2">
        <v>-25404.769187340942</v>
      </c>
      <c r="H70" s="20"/>
      <c r="I70" s="21" t="str">
        <f t="shared" si="2"/>
        <v/>
      </c>
      <c r="J70" s="17">
        <f t="shared" si="3"/>
        <v>-38107.15378101141</v>
      </c>
      <c r="K70" s="21">
        <f t="shared" si="4"/>
        <v>-8103.8383961988902</v>
      </c>
      <c r="L70" s="21">
        <f t="shared" si="7"/>
        <v>-5402.5589307992605</v>
      </c>
      <c r="O70" s="2">
        <f t="shared" si="5"/>
        <v>-25404.769187340942</v>
      </c>
    </row>
    <row r="71" spans="2:15" x14ac:dyDescent="0.25">
      <c r="B71" s="23">
        <f t="shared" si="6"/>
        <v>2062</v>
      </c>
      <c r="C71" s="2">
        <v>-38678.761087726576</v>
      </c>
      <c r="E71" s="23">
        <f t="shared" si="1"/>
        <v>2062</v>
      </c>
      <c r="F71" s="2"/>
      <c r="G71" s="2">
        <v>-25785.840725151054</v>
      </c>
      <c r="H71" s="20"/>
      <c r="I71" s="21" t="str">
        <f t="shared" si="2"/>
        <v/>
      </c>
      <c r="J71" s="17">
        <f t="shared" si="3"/>
        <v>-38678.761087726576</v>
      </c>
      <c r="K71" s="21">
        <f t="shared" si="4"/>
        <v>-7947.2424851612286</v>
      </c>
      <c r="L71" s="21">
        <f t="shared" si="7"/>
        <v>-5298.161656774153</v>
      </c>
      <c r="O71" s="2">
        <f t="shared" si="5"/>
        <v>-25785.840725151054</v>
      </c>
    </row>
    <row r="72" spans="2:15" x14ac:dyDescent="0.25">
      <c r="B72" s="23">
        <f t="shared" si="6"/>
        <v>2063</v>
      </c>
      <c r="C72" s="2">
        <v>-39258.942504042468</v>
      </c>
      <c r="E72" s="23">
        <f t="shared" si="1"/>
        <v>2063</v>
      </c>
      <c r="F72" s="2"/>
      <c r="G72" s="2">
        <v>-26172.628336028316</v>
      </c>
      <c r="H72" s="20"/>
      <c r="I72" s="21" t="str">
        <f t="shared" si="2"/>
        <v/>
      </c>
      <c r="J72" s="17">
        <f t="shared" si="3"/>
        <v>-39258.942504042468</v>
      </c>
      <c r="K72" s="21">
        <f t="shared" si="4"/>
        <v>-7793.6725820663269</v>
      </c>
      <c r="L72" s="21">
        <f t="shared" si="7"/>
        <v>-5195.7817213775515</v>
      </c>
      <c r="O72" s="2">
        <f t="shared" si="5"/>
        <v>-26172.628336028316</v>
      </c>
    </row>
    <row r="73" spans="2:15" x14ac:dyDescent="0.25">
      <c r="B73" s="23">
        <f t="shared" si="6"/>
        <v>2064</v>
      </c>
      <c r="C73" s="2">
        <v>-39847.826641603104</v>
      </c>
      <c r="E73" s="23">
        <f t="shared" si="1"/>
        <v>2064</v>
      </c>
      <c r="F73" s="2"/>
      <c r="G73" s="2">
        <v>-26565.217761068739</v>
      </c>
      <c r="H73" s="20"/>
      <c r="I73" s="21" t="str">
        <f t="shared" si="2"/>
        <v/>
      </c>
      <c r="J73" s="17">
        <f t="shared" si="3"/>
        <v>-39847.826641603104</v>
      </c>
      <c r="K73" s="21">
        <f t="shared" si="4"/>
        <v>-7643.0702133307459</v>
      </c>
      <c r="L73" s="21">
        <f t="shared" si="7"/>
        <v>-5095.3801422204979</v>
      </c>
      <c r="O73" s="2">
        <f t="shared" si="5"/>
        <v>-26565.217761068739</v>
      </c>
    </row>
    <row r="74" spans="2:15" x14ac:dyDescent="0.25">
      <c r="B74" s="23">
        <f t="shared" si="6"/>
        <v>2065</v>
      </c>
      <c r="C74" s="2">
        <v>-40445.544041227149</v>
      </c>
      <c r="E74" s="23">
        <f t="shared" si="1"/>
        <v>2065</v>
      </c>
      <c r="F74" s="2"/>
      <c r="G74" s="2">
        <v>-26963.69602748477</v>
      </c>
      <c r="H74" s="20"/>
      <c r="I74" s="21" t="str">
        <f t="shared" si="2"/>
        <v/>
      </c>
      <c r="J74" s="17">
        <f t="shared" si="3"/>
        <v>-40445.544041227149</v>
      </c>
      <c r="K74" s="21">
        <f t="shared" si="4"/>
        <v>-7495.37803529537</v>
      </c>
      <c r="L74" s="21">
        <f t="shared" si="7"/>
        <v>-4996.9186901969142</v>
      </c>
      <c r="O74" s="2">
        <f t="shared" si="5"/>
        <v>-26963.69602748477</v>
      </c>
    </row>
    <row r="75" spans="2:15" x14ac:dyDescent="0.25">
      <c r="B75" s="23">
        <f t="shared" si="6"/>
        <v>2066</v>
      </c>
      <c r="C75" s="2">
        <v>-41052.227201845555</v>
      </c>
      <c r="E75" s="23">
        <f t="shared" si="1"/>
        <v>2066</v>
      </c>
      <c r="F75" s="2"/>
      <c r="G75" s="2">
        <v>-27368.151467897038</v>
      </c>
      <c r="H75" s="20"/>
      <c r="I75" s="21" t="str">
        <f t="shared" si="2"/>
        <v/>
      </c>
      <c r="J75" s="17">
        <f t="shared" si="3"/>
        <v>-41052.227201845555</v>
      </c>
      <c r="K75" s="21">
        <f t="shared" si="4"/>
        <v>-7350.5398123911118</v>
      </c>
      <c r="L75" s="21">
        <f t="shared" si="7"/>
        <v>-4900.3598749274079</v>
      </c>
      <c r="O75" s="2">
        <f t="shared" si="5"/>
        <v>-27368.151467897038</v>
      </c>
    </row>
    <row r="76" spans="2:15" x14ac:dyDescent="0.25">
      <c r="B76" s="23">
        <f t="shared" si="6"/>
        <v>2067</v>
      </c>
      <c r="C76" s="2">
        <v>-41668.010609873236</v>
      </c>
      <c r="E76" s="23">
        <f t="shared" si="1"/>
        <v>2067</v>
      </c>
      <c r="F76" s="2"/>
      <c r="G76" s="2">
        <v>-27778.673739915492</v>
      </c>
      <c r="H76" s="20"/>
      <c r="I76" s="21" t="str">
        <f t="shared" si="2"/>
        <v/>
      </c>
      <c r="J76" s="17">
        <f t="shared" si="3"/>
        <v>-41668.010609873236</v>
      </c>
      <c r="K76" s="21">
        <f t="shared" si="4"/>
        <v>-7208.5003957265499</v>
      </c>
      <c r="L76" s="21">
        <f t="shared" si="7"/>
        <v>-4805.6669304843672</v>
      </c>
      <c r="O76" s="2">
        <f t="shared" si="5"/>
        <v>-27778.673739915492</v>
      </c>
    </row>
    <row r="77" spans="2:15" x14ac:dyDescent="0.25">
      <c r="B77" s="23">
        <f t="shared" si="6"/>
        <v>2068</v>
      </c>
      <c r="C77" s="2">
        <v>-42293.03076902133</v>
      </c>
      <c r="E77" s="23">
        <f t="shared" si="1"/>
        <v>2068</v>
      </c>
      <c r="F77" s="2"/>
      <c r="G77" s="2">
        <v>-28195.353846014223</v>
      </c>
      <c r="H77" s="20"/>
      <c r="I77" s="21" t="str">
        <f t="shared" si="2"/>
        <v/>
      </c>
      <c r="J77" s="17">
        <f t="shared" si="3"/>
        <v>-42293.03076902133</v>
      </c>
      <c r="K77" s="21">
        <f t="shared" si="4"/>
        <v>-7069.2057020893217</v>
      </c>
      <c r="L77" s="21">
        <f t="shared" si="7"/>
        <v>-4712.8038013928808</v>
      </c>
      <c r="O77" s="2">
        <f t="shared" si="5"/>
        <v>-28195.353846014223</v>
      </c>
    </row>
    <row r="78" spans="2:15" x14ac:dyDescent="0.25">
      <c r="B78" s="23">
        <f t="shared" si="6"/>
        <v>2069</v>
      </c>
      <c r="C78" s="2">
        <v>-42927.426230556644</v>
      </c>
      <c r="E78" s="23">
        <f t="shared" si="1"/>
        <v>2069</v>
      </c>
      <c r="F78" s="2"/>
      <c r="G78" s="2">
        <v>-28618.284153704433</v>
      </c>
      <c r="H78" s="20"/>
      <c r="I78" s="21" t="str">
        <f t="shared" si="2"/>
        <v/>
      </c>
      <c r="J78" s="17">
        <f t="shared" si="3"/>
        <v>-42927.426230556644</v>
      </c>
      <c r="K78" s="21">
        <f t="shared" si="4"/>
        <v>-6932.6026933532967</v>
      </c>
      <c r="L78" s="21">
        <f t="shared" si="7"/>
        <v>-4621.7351289021981</v>
      </c>
      <c r="O78" s="2">
        <f t="shared" si="5"/>
        <v>-28618.284153704433</v>
      </c>
    </row>
    <row r="79" spans="2:15" x14ac:dyDescent="0.25">
      <c r="B79" s="23">
        <f t="shared" si="6"/>
        <v>2070</v>
      </c>
      <c r="C79" s="2">
        <v>-43571.337624014988</v>
      </c>
      <c r="E79" s="23">
        <f t="shared" si="1"/>
        <v>2070</v>
      </c>
      <c r="F79" s="2"/>
      <c r="G79" s="2">
        <v>-29047.558416009997</v>
      </c>
      <c r="H79" s="20"/>
      <c r="I79" s="21" t="str">
        <f t="shared" si="2"/>
        <v/>
      </c>
      <c r="J79" s="17">
        <f t="shared" si="3"/>
        <v>-43571.337624014988</v>
      </c>
      <c r="K79" s="21">
        <f t="shared" si="4"/>
        <v>-6798.6393562836665</v>
      </c>
      <c r="L79" s="21">
        <f t="shared" si="7"/>
        <v>-4532.4262375224453</v>
      </c>
      <c r="O79" s="2">
        <f t="shared" si="5"/>
        <v>-29047.558416009997</v>
      </c>
    </row>
    <row r="80" spans="2:15" x14ac:dyDescent="0.25">
      <c r="B80" s="23">
        <f t="shared" si="6"/>
        <v>2071</v>
      </c>
      <c r="C80" s="2">
        <v>-44224.907688375206</v>
      </c>
      <c r="E80" s="23">
        <f t="shared" si="1"/>
        <v>2071</v>
      </c>
      <c r="F80" s="2"/>
      <c r="G80" s="2">
        <v>-29483.271792250143</v>
      </c>
      <c r="H80" s="20"/>
      <c r="I80" s="21" t="str">
        <f t="shared" si="2"/>
        <v/>
      </c>
      <c r="J80" s="17">
        <f t="shared" si="3"/>
        <v>-44224.907688375206</v>
      </c>
      <c r="K80" s="21">
        <f t="shared" si="4"/>
        <v>-6667.2646827322897</v>
      </c>
      <c r="L80" s="21">
        <f t="shared" si="7"/>
        <v>-4444.8431218215273</v>
      </c>
      <c r="O80" s="2">
        <f t="shared" si="5"/>
        <v>-29483.271792250143</v>
      </c>
    </row>
    <row r="81" spans="2:15" x14ac:dyDescent="0.25">
      <c r="B81" s="23">
        <f t="shared" si="6"/>
        <v>2072</v>
      </c>
      <c r="C81" s="2">
        <v>-44888.281303700831</v>
      </c>
      <c r="E81" s="23">
        <f t="shared" si="1"/>
        <v>2072</v>
      </c>
      <c r="F81" s="2"/>
      <c r="G81" s="2">
        <v>-29925.520869133892</v>
      </c>
      <c r="H81" s="20"/>
      <c r="I81" s="21" t="str">
        <f t="shared" si="2"/>
        <v/>
      </c>
      <c r="J81" s="17">
        <f t="shared" si="3"/>
        <v>-44888.281303700831</v>
      </c>
      <c r="K81" s="21">
        <f t="shared" si="4"/>
        <v>-6538.4286502157256</v>
      </c>
      <c r="L81" s="21">
        <f t="shared" si="7"/>
        <v>-4358.9524334771513</v>
      </c>
      <c r="O81" s="2">
        <f t="shared" si="5"/>
        <v>-29925.520869133892</v>
      </c>
    </row>
    <row r="82" spans="2:15" x14ac:dyDescent="0.25">
      <c r="B82" s="23">
        <f t="shared" si="6"/>
        <v>2073</v>
      </c>
      <c r="C82" s="2">
        <v>-45561.605523256338</v>
      </c>
      <c r="E82" s="23">
        <f t="shared" si="1"/>
        <v>2073</v>
      </c>
      <c r="F82" s="2"/>
      <c r="G82" s="2">
        <v>-30374.403682170898</v>
      </c>
      <c r="H82" s="20"/>
      <c r="I82" s="21" t="str">
        <f t="shared" si="2"/>
        <v/>
      </c>
      <c r="J82" s="17">
        <f t="shared" si="3"/>
        <v>-45561.605523256338</v>
      </c>
      <c r="K82" s="21">
        <f t="shared" si="4"/>
        <v>-6412.0822028685616</v>
      </c>
      <c r="L82" s="21">
        <f t="shared" si="7"/>
        <v>-4274.7214685790414</v>
      </c>
      <c r="O82" s="2">
        <f t="shared" si="5"/>
        <v>-30374.403682170898</v>
      </c>
    </row>
    <row r="83" spans="2:15" x14ac:dyDescent="0.25">
      <c r="B83" s="23">
        <f t="shared" si="6"/>
        <v>2074</v>
      </c>
      <c r="C83" s="2">
        <v>-46245.029606105178</v>
      </c>
      <c r="E83" s="23">
        <f t="shared" si="1"/>
        <v>2074</v>
      </c>
      <c r="F83" s="2"/>
      <c r="G83" s="2">
        <v>-30830.019737403458</v>
      </c>
      <c r="H83" s="20"/>
      <c r="I83" s="21" t="str">
        <f t="shared" si="2"/>
        <v/>
      </c>
      <c r="J83" s="17">
        <f t="shared" si="3"/>
        <v>-46245.029606105178</v>
      </c>
      <c r="K83" s="21">
        <f t="shared" si="4"/>
        <v>-6288.1772327648205</v>
      </c>
      <c r="L83" s="21">
        <f t="shared" si="7"/>
        <v>-4192.1181551765476</v>
      </c>
      <c r="O83" s="2">
        <f t="shared" si="5"/>
        <v>-30830.019737403458</v>
      </c>
    </row>
    <row r="84" spans="2:15" x14ac:dyDescent="0.25">
      <c r="B84" s="23">
        <f t="shared" si="6"/>
        <v>2075</v>
      </c>
      <c r="C84" s="2">
        <v>-46938.705050196753</v>
      </c>
      <c r="E84" s="23">
        <f t="shared" si="1"/>
        <v>2075</v>
      </c>
      <c r="F84" s="2"/>
      <c r="G84" s="2">
        <v>-31292.470033464506</v>
      </c>
      <c r="H84" s="20"/>
      <c r="I84" s="21" t="str">
        <f t="shared" si="2"/>
        <v/>
      </c>
      <c r="J84" s="17">
        <f t="shared" si="3"/>
        <v>-46938.705050196753</v>
      </c>
      <c r="K84" s="21">
        <f t="shared" si="4"/>
        <v>-6166.666561600282</v>
      </c>
      <c r="L84" s="21">
        <f t="shared" si="7"/>
        <v>-4111.1110410668553</v>
      </c>
      <c r="O84" s="2">
        <f t="shared" si="5"/>
        <v>-31292.470033464506</v>
      </c>
    </row>
    <row r="85" spans="2:15" x14ac:dyDescent="0.25">
      <c r="B85" s="23">
        <f t="shared" si="6"/>
        <v>2076</v>
      </c>
      <c r="C85" s="2">
        <v>-47642.785625949698</v>
      </c>
      <c r="E85" s="23">
        <f t="shared" si="1"/>
        <v>2076</v>
      </c>
      <c r="F85" s="2"/>
      <c r="G85" s="2">
        <v>-31761.857083966472</v>
      </c>
      <c r="H85" s="20"/>
      <c r="I85" s="21" t="str">
        <f t="shared" si="2"/>
        <v/>
      </c>
      <c r="J85" s="17">
        <f t="shared" si="3"/>
        <v>-47642.785625949698</v>
      </c>
      <c r="K85" s="21">
        <f t="shared" si="4"/>
        <v>-6047.503922728778</v>
      </c>
      <c r="L85" s="21">
        <f t="shared" si="7"/>
        <v>-4031.6692818191864</v>
      </c>
      <c r="O85" s="2">
        <f t="shared" si="5"/>
        <v>-31761.857083966472</v>
      </c>
    </row>
    <row r="86" spans="2:15" x14ac:dyDescent="0.25">
      <c r="B86" s="23">
        <f t="shared" si="6"/>
        <v>2077</v>
      </c>
      <c r="C86" s="2">
        <v>-48357.42741033894</v>
      </c>
      <c r="E86" s="23">
        <f t="shared" si="1"/>
        <v>2077</v>
      </c>
      <c r="F86" s="2"/>
      <c r="G86" s="2">
        <v>-32238.284940225967</v>
      </c>
      <c r="H86" s="20"/>
      <c r="I86" s="21" t="str">
        <f t="shared" si="2"/>
        <v/>
      </c>
      <c r="J86" s="17">
        <f t="shared" si="3"/>
        <v>-48357.42741033894</v>
      </c>
      <c r="K86" s="21">
        <f t="shared" si="4"/>
        <v>-5930.643943545615</v>
      </c>
      <c r="L86" s="21">
        <f t="shared" si="7"/>
        <v>-3953.7626290304111</v>
      </c>
      <c r="O86" s="2">
        <f t="shared" si="5"/>
        <v>-32238.284940225967</v>
      </c>
    </row>
    <row r="87" spans="2:15" x14ac:dyDescent="0.25">
      <c r="B87" s="23">
        <f t="shared" si="6"/>
        <v>2078</v>
      </c>
      <c r="C87" s="2">
        <v>-49082.788821494018</v>
      </c>
      <c r="E87" s="23">
        <f t="shared" si="1"/>
        <v>2078</v>
      </c>
      <c r="F87" s="2"/>
      <c r="G87" s="2">
        <v>-32721.859214329354</v>
      </c>
      <c r="H87" s="20"/>
      <c r="I87" s="21" t="str">
        <f t="shared" si="2"/>
        <v/>
      </c>
      <c r="J87" s="17">
        <f t="shared" si="3"/>
        <v>-49082.788821494018</v>
      </c>
      <c r="K87" s="21">
        <f t="shared" si="4"/>
        <v>-5816.0421282113994</v>
      </c>
      <c r="L87" s="21">
        <f t="shared" si="7"/>
        <v>-3877.3614188076003</v>
      </c>
      <c r="O87" s="2">
        <f t="shared" si="5"/>
        <v>-32721.859214329354</v>
      </c>
    </row>
    <row r="88" spans="2:15" x14ac:dyDescent="0.25">
      <c r="B88" s="23">
        <f t="shared" si="6"/>
        <v>2079</v>
      </c>
      <c r="C88" s="2">
        <v>-49819.030653816422</v>
      </c>
      <c r="E88" s="23">
        <f t="shared" si="1"/>
        <v>2079</v>
      </c>
      <c r="F88" s="2"/>
      <c r="G88" s="2">
        <v>-33212.687102544289</v>
      </c>
      <c r="H88" s="20"/>
      <c r="I88" s="21" t="str">
        <f t="shared" si="2"/>
        <v/>
      </c>
      <c r="J88" s="17">
        <f t="shared" si="3"/>
        <v>-49819.030653816422</v>
      </c>
      <c r="K88" s="21">
        <f t="shared" si="4"/>
        <v>-5703.6548407097289</v>
      </c>
      <c r="L88" s="21">
        <f t="shared" si="7"/>
        <v>-3802.4365604731538</v>
      </c>
      <c r="O88" s="2">
        <f t="shared" si="5"/>
        <v>-33212.687102544289</v>
      </c>
    </row>
    <row r="89" spans="2:15" x14ac:dyDescent="0.25">
      <c r="B89" s="23">
        <f t="shared" si="6"/>
        <v>2080</v>
      </c>
      <c r="C89" s="2">
        <v>-50566.316113623667</v>
      </c>
      <c r="E89" s="23">
        <f t="shared" si="1"/>
        <v>2080</v>
      </c>
      <c r="F89" s="2"/>
      <c r="G89" s="2"/>
      <c r="H89" s="20"/>
      <c r="I89" s="21" t="str">
        <f t="shared" si="2"/>
        <v/>
      </c>
      <c r="J89" s="17">
        <f t="shared" si="3"/>
        <v>-50566.316113623667</v>
      </c>
      <c r="K89" s="21">
        <f t="shared" si="4"/>
        <v>-5593.4392882322472</v>
      </c>
      <c r="L89" s="21" t="str">
        <f t="shared" ref="L89:L120" si="8" xml:space="preserve"> IF($E89&gt;=$F$18,IF($E89&lt;=$F$19,IF(SUM($F89:$G89)/((1+$C$10)^($E89-$F$18))&lt;0,SUM($F89:$G89)/((1+$C$10)^($E89-$F$18)),""),""),"")</f>
        <v/>
      </c>
      <c r="O89" s="2"/>
    </row>
    <row r="90" spans="2:15" x14ac:dyDescent="0.25">
      <c r="B90" s="23">
        <f t="shared" si="6"/>
        <v>2081</v>
      </c>
      <c r="C90" s="2">
        <v>-51324.810855328018</v>
      </c>
      <c r="E90" s="23">
        <f t="shared" ref="E90:E103" si="9">E89+1</f>
        <v>2081</v>
      </c>
      <c r="F90" s="2"/>
      <c r="G90" s="2"/>
      <c r="H90" s="20"/>
      <c r="I90" s="21" t="str">
        <f t="shared" ref="I90:I144" si="10" xml:space="preserve"> IF($B90=$C$18,$C$21,"")</f>
        <v/>
      </c>
      <c r="J90" s="17">
        <f t="shared" ref="J90:J144" si="11" xml:space="preserve"> IF($B90&gt;=$C$18,IF($B90&lt;=$C$19,$C90,""),"")</f>
        <v>-51324.810855328018</v>
      </c>
      <c r="K90" s="21">
        <f t="shared" ref="K90:K144" si="12" xml:space="preserve"> IF(SUM($I90:$J90)/((1+$C$10)^($B90-$C$18))&lt;0,SUM($I90:$J90)/((1+$C$10)^($B90-$C$18)),"")</f>
        <v>-5485.3535048847652</v>
      </c>
      <c r="L90" s="21" t="str">
        <f t="shared" si="8"/>
        <v/>
      </c>
      <c r="O90" s="2"/>
    </row>
    <row r="91" spans="2:15" x14ac:dyDescent="0.25">
      <c r="B91" s="23">
        <f>B90+1</f>
        <v>2082</v>
      </c>
      <c r="C91" s="2">
        <v>-52094.683018157935</v>
      </c>
      <c r="E91" s="23">
        <f t="shared" si="9"/>
        <v>2082</v>
      </c>
      <c r="F91" s="2"/>
      <c r="G91" s="2"/>
      <c r="H91" s="20"/>
      <c r="I91" s="21" t="str">
        <f t="shared" si="10"/>
        <v/>
      </c>
      <c r="J91" s="17">
        <f t="shared" si="11"/>
        <v>-52094.683018157935</v>
      </c>
      <c r="K91" s="21">
        <f t="shared" si="12"/>
        <v>-5379.3563357082476</v>
      </c>
      <c r="L91" s="21" t="str">
        <f t="shared" si="8"/>
        <v/>
      </c>
      <c r="O91" s="2"/>
    </row>
    <row r="92" spans="2:15" x14ac:dyDescent="0.25">
      <c r="B92" s="23">
        <f>B91+1</f>
        <v>2083</v>
      </c>
      <c r="C92" s="2">
        <v>-52876.103263430297</v>
      </c>
      <c r="E92" s="23">
        <f t="shared" si="9"/>
        <v>2083</v>
      </c>
      <c r="F92" s="2"/>
      <c r="G92" s="2"/>
      <c r="H92" s="20"/>
      <c r="I92" s="21" t="str">
        <f t="shared" si="10"/>
        <v/>
      </c>
      <c r="J92" s="17">
        <f t="shared" si="11"/>
        <v>-52876.103263430297</v>
      </c>
      <c r="K92" s="21">
        <f t="shared" si="12"/>
        <v>-5275.407421008571</v>
      </c>
      <c r="L92" s="21" t="str">
        <f t="shared" si="8"/>
        <v/>
      </c>
      <c r="O92" s="2"/>
    </row>
    <row r="93" spans="2:15" x14ac:dyDescent="0.25">
      <c r="B93" s="23">
        <f>B92+1</f>
        <v>2084</v>
      </c>
      <c r="C93" s="2">
        <v>-53669.244812381745</v>
      </c>
      <c r="E93" s="23">
        <f t="shared" si="9"/>
        <v>2084</v>
      </c>
      <c r="F93" s="2"/>
      <c r="G93" s="2"/>
      <c r="H93" s="20"/>
      <c r="I93" s="21" t="str">
        <f t="shared" si="10"/>
        <v/>
      </c>
      <c r="J93" s="17">
        <f t="shared" si="11"/>
        <v>-53669.244812381745</v>
      </c>
      <c r="K93" s="21">
        <f t="shared" si="12"/>
        <v>-5173.4671809890806</v>
      </c>
      <c r="L93" s="21" t="str">
        <f t="shared" si="8"/>
        <v/>
      </c>
      <c r="O93" s="2"/>
    </row>
    <row r="94" spans="2:15" x14ac:dyDescent="0.25">
      <c r="B94" s="23">
        <f t="shared" ref="B94:B103" si="13">B93+1</f>
        <v>2085</v>
      </c>
      <c r="C94" s="2">
        <v>-54474.283484567466</v>
      </c>
      <c r="E94" s="23">
        <f t="shared" si="9"/>
        <v>2085</v>
      </c>
      <c r="F94" s="2"/>
      <c r="G94" s="2"/>
      <c r="H94" s="20"/>
      <c r="I94" s="21" t="str">
        <f t="shared" si="10"/>
        <v/>
      </c>
      <c r="J94" s="17">
        <f t="shared" si="11"/>
        <v>-54474.283484567466</v>
      </c>
      <c r="K94" s="21">
        <f t="shared" si="12"/>
        <v>-5073.4968006801137</v>
      </c>
      <c r="L94" s="21" t="str">
        <f t="shared" si="8"/>
        <v/>
      </c>
      <c r="O94" s="2"/>
    </row>
    <row r="95" spans="2:15" x14ac:dyDescent="0.25">
      <c r="B95" s="23">
        <f t="shared" si="13"/>
        <v>2086</v>
      </c>
      <c r="C95" s="2">
        <v>-55291.39773683597</v>
      </c>
      <c r="E95" s="23">
        <f t="shared" si="9"/>
        <v>2086</v>
      </c>
      <c r="F95" s="2"/>
      <c r="G95" s="2"/>
      <c r="H95" s="20"/>
      <c r="I95" s="21" t="str">
        <f t="shared" si="10"/>
        <v/>
      </c>
      <c r="J95" s="17">
        <f t="shared" si="11"/>
        <v>-55291.39773683597</v>
      </c>
      <c r="K95" s="21">
        <f t="shared" si="12"/>
        <v>-4975.4582151597233</v>
      </c>
      <c r="L95" s="21" t="str">
        <f t="shared" si="8"/>
        <v/>
      </c>
      <c r="O95" s="2"/>
    </row>
    <row r="96" spans="2:15" x14ac:dyDescent="0.25">
      <c r="B96" s="23">
        <f t="shared" si="13"/>
        <v>2087</v>
      </c>
      <c r="C96" s="2">
        <v>-56120.768702888505</v>
      </c>
      <c r="E96" s="23">
        <f t="shared" si="9"/>
        <v>2087</v>
      </c>
      <c r="F96" s="2"/>
      <c r="G96" s="2"/>
      <c r="H96" s="20"/>
      <c r="I96" s="21" t="str">
        <f t="shared" si="10"/>
        <v/>
      </c>
      <c r="J96" s="17">
        <f t="shared" si="11"/>
        <v>-56120.768702888505</v>
      </c>
      <c r="K96" s="21">
        <f t="shared" si="12"/>
        <v>-4879.3140950600191</v>
      </c>
      <c r="L96" s="21" t="str">
        <f t="shared" si="8"/>
        <v/>
      </c>
      <c r="O96" s="2"/>
    </row>
    <row r="97" spans="2:15" x14ac:dyDescent="0.25">
      <c r="B97" s="23">
        <f t="shared" si="13"/>
        <v>2088</v>
      </c>
      <c r="C97" s="2">
        <v>-56962.580233431829</v>
      </c>
      <c r="E97" s="23">
        <f t="shared" si="9"/>
        <v>2088</v>
      </c>
      <c r="F97" s="2"/>
      <c r="G97" s="2"/>
      <c r="H97" s="20"/>
      <c r="I97" s="21" t="str">
        <f t="shared" si="10"/>
        <v/>
      </c>
      <c r="J97" s="17">
        <f t="shared" si="11"/>
        <v>-56962.580233431829</v>
      </c>
      <c r="K97" s="21">
        <f t="shared" si="12"/>
        <v>-4785.0278323535458</v>
      </c>
      <c r="L97" s="21" t="str">
        <f t="shared" si="8"/>
        <v/>
      </c>
      <c r="O97" s="2"/>
    </row>
    <row r="98" spans="2:15" x14ac:dyDescent="0.25">
      <c r="B98" s="23">
        <f t="shared" si="13"/>
        <v>2089</v>
      </c>
      <c r="C98" s="2">
        <v>-57817.018936933302</v>
      </c>
      <c r="E98" s="23">
        <f t="shared" si="9"/>
        <v>2089</v>
      </c>
      <c r="F98" s="2"/>
      <c r="G98" s="2"/>
      <c r="H98" s="20"/>
      <c r="I98" s="21" t="str">
        <f t="shared" si="10"/>
        <v/>
      </c>
      <c r="J98" s="17">
        <f t="shared" si="11"/>
        <v>-57817.018936933302</v>
      </c>
      <c r="K98" s="21">
        <f t="shared" si="12"/>
        <v>-4692.5635264143475</v>
      </c>
      <c r="L98" s="21" t="str">
        <f t="shared" si="8"/>
        <v/>
      </c>
      <c r="O98" s="2"/>
    </row>
    <row r="99" spans="2:15" x14ac:dyDescent="0.25">
      <c r="B99" s="23">
        <f t="shared" si="13"/>
        <v>2090</v>
      </c>
      <c r="C99" s="2">
        <v>-58684.274220987296</v>
      </c>
      <c r="E99" s="23">
        <f t="shared" si="9"/>
        <v>2090</v>
      </c>
      <c r="F99" s="2"/>
      <c r="G99" s="2"/>
      <c r="H99" s="20"/>
      <c r="I99" s="21" t="str">
        <f t="shared" si="10"/>
        <v/>
      </c>
      <c r="J99" s="17">
        <f t="shared" si="11"/>
        <v>-58684.274220987296</v>
      </c>
      <c r="K99" s="21">
        <f t="shared" si="12"/>
        <v>-4601.8859703483695</v>
      </c>
      <c r="L99" s="21" t="str">
        <f t="shared" si="8"/>
        <v/>
      </c>
      <c r="O99" s="2"/>
    </row>
    <row r="100" spans="2:15" x14ac:dyDescent="0.25">
      <c r="B100" s="23">
        <f t="shared" si="13"/>
        <v>2091</v>
      </c>
      <c r="C100" s="2"/>
      <c r="E100" s="23">
        <f t="shared" si="9"/>
        <v>2091</v>
      </c>
      <c r="F100" s="2"/>
      <c r="G100" s="2"/>
      <c r="H100" s="20"/>
      <c r="I100" s="21" t="str">
        <f t="shared" si="10"/>
        <v/>
      </c>
      <c r="J100" s="17" t="str">
        <f t="shared" si="11"/>
        <v/>
      </c>
      <c r="K100" s="21" t="str">
        <f t="shared" si="12"/>
        <v/>
      </c>
      <c r="L100" s="21" t="str">
        <f t="shared" si="8"/>
        <v/>
      </c>
      <c r="O100" s="2"/>
    </row>
    <row r="101" spans="2:15" x14ac:dyDescent="0.25">
      <c r="B101" s="23">
        <f t="shared" si="13"/>
        <v>2092</v>
      </c>
      <c r="C101" s="2"/>
      <c r="E101" s="23">
        <f t="shared" si="9"/>
        <v>2092</v>
      </c>
      <c r="F101" s="2"/>
      <c r="G101" s="2"/>
      <c r="H101" s="20"/>
      <c r="I101" s="21" t="str">
        <f t="shared" si="10"/>
        <v/>
      </c>
      <c r="J101" s="17" t="str">
        <f t="shared" si="11"/>
        <v/>
      </c>
      <c r="K101" s="21" t="str">
        <f t="shared" si="12"/>
        <v/>
      </c>
      <c r="L101" s="21" t="str">
        <f t="shared" si="8"/>
        <v/>
      </c>
      <c r="O101" s="2"/>
    </row>
    <row r="102" spans="2:15" x14ac:dyDescent="0.25">
      <c r="B102" s="23">
        <f t="shared" si="13"/>
        <v>2093</v>
      </c>
      <c r="C102" s="2"/>
      <c r="E102" s="23">
        <f t="shared" si="9"/>
        <v>2093</v>
      </c>
      <c r="F102" s="2"/>
      <c r="G102" s="2"/>
      <c r="H102" s="20"/>
      <c r="I102" s="21" t="str">
        <f t="shared" si="10"/>
        <v/>
      </c>
      <c r="J102" s="17" t="str">
        <f t="shared" si="11"/>
        <v/>
      </c>
      <c r="K102" s="21" t="str">
        <f t="shared" si="12"/>
        <v/>
      </c>
      <c r="L102" s="21" t="str">
        <f t="shared" si="8"/>
        <v/>
      </c>
      <c r="O102" s="2"/>
    </row>
    <row r="103" spans="2:15" x14ac:dyDescent="0.25">
      <c r="B103" s="23">
        <f t="shared" si="13"/>
        <v>2094</v>
      </c>
      <c r="C103" s="2"/>
      <c r="E103" s="23">
        <f t="shared" si="9"/>
        <v>2094</v>
      </c>
      <c r="F103" s="2"/>
      <c r="G103" s="2"/>
      <c r="H103" s="20"/>
      <c r="I103" s="21" t="str">
        <f t="shared" si="10"/>
        <v/>
      </c>
      <c r="J103" s="17" t="str">
        <f t="shared" si="11"/>
        <v/>
      </c>
      <c r="K103" s="21" t="str">
        <f t="shared" si="12"/>
        <v/>
      </c>
      <c r="L103" s="21" t="str">
        <f t="shared" si="8"/>
        <v/>
      </c>
      <c r="O103" s="2"/>
    </row>
    <row r="104" spans="2:15" x14ac:dyDescent="0.25">
      <c r="B104" s="23">
        <f>B103+1</f>
        <v>2095</v>
      </c>
      <c r="C104" s="2"/>
      <c r="E104" s="23">
        <f>E103+1</f>
        <v>2095</v>
      </c>
      <c r="F104" s="2"/>
      <c r="G104" s="2"/>
      <c r="H104" s="20"/>
      <c r="I104" s="21" t="str">
        <f t="shared" si="10"/>
        <v/>
      </c>
      <c r="J104" s="17" t="str">
        <f t="shared" si="11"/>
        <v/>
      </c>
      <c r="K104" s="21" t="str">
        <f t="shared" si="12"/>
        <v/>
      </c>
      <c r="L104" s="21" t="str">
        <f t="shared" si="8"/>
        <v/>
      </c>
      <c r="O104" s="2"/>
    </row>
    <row r="105" spans="2:15" x14ac:dyDescent="0.25">
      <c r="B105" s="23">
        <f t="shared" ref="B105:B144" si="14">B104+1</f>
        <v>2096</v>
      </c>
      <c r="C105" s="2"/>
      <c r="E105" s="23">
        <f t="shared" ref="E105:E144" si="15">E104+1</f>
        <v>2096</v>
      </c>
      <c r="F105" s="2"/>
      <c r="G105" s="2"/>
      <c r="H105" s="20"/>
      <c r="I105" s="21" t="str">
        <f t="shared" si="10"/>
        <v/>
      </c>
      <c r="J105" s="17" t="str">
        <f t="shared" si="11"/>
        <v/>
      </c>
      <c r="K105" s="21" t="str">
        <f t="shared" si="12"/>
        <v/>
      </c>
      <c r="L105" s="21" t="str">
        <f t="shared" si="8"/>
        <v/>
      </c>
      <c r="O105" s="2"/>
    </row>
    <row r="106" spans="2:15" x14ac:dyDescent="0.25">
      <c r="B106" s="23">
        <f t="shared" si="14"/>
        <v>2097</v>
      </c>
      <c r="C106" s="2"/>
      <c r="E106" s="23">
        <f t="shared" si="15"/>
        <v>2097</v>
      </c>
      <c r="F106" s="2"/>
      <c r="G106" s="2"/>
      <c r="H106" s="20"/>
      <c r="I106" s="21" t="str">
        <f t="shared" si="10"/>
        <v/>
      </c>
      <c r="J106" s="17" t="str">
        <f t="shared" si="11"/>
        <v/>
      </c>
      <c r="K106" s="21" t="str">
        <f t="shared" si="12"/>
        <v/>
      </c>
      <c r="L106" s="21" t="str">
        <f t="shared" si="8"/>
        <v/>
      </c>
      <c r="O106" s="2"/>
    </row>
    <row r="107" spans="2:15" x14ac:dyDescent="0.25">
      <c r="B107" s="23">
        <f t="shared" si="14"/>
        <v>2098</v>
      </c>
      <c r="C107" s="2"/>
      <c r="E107" s="23">
        <f t="shared" si="15"/>
        <v>2098</v>
      </c>
      <c r="F107" s="2"/>
      <c r="G107" s="2"/>
      <c r="H107" s="20"/>
      <c r="I107" s="21" t="str">
        <f t="shared" si="10"/>
        <v/>
      </c>
      <c r="J107" s="17" t="str">
        <f t="shared" si="11"/>
        <v/>
      </c>
      <c r="K107" s="21" t="str">
        <f t="shared" si="12"/>
        <v/>
      </c>
      <c r="L107" s="21" t="str">
        <f t="shared" si="8"/>
        <v/>
      </c>
      <c r="O107" s="2"/>
    </row>
    <row r="108" spans="2:15" x14ac:dyDescent="0.25">
      <c r="B108" s="23">
        <f t="shared" si="14"/>
        <v>2099</v>
      </c>
      <c r="C108" s="2"/>
      <c r="E108" s="23">
        <f t="shared" si="15"/>
        <v>2099</v>
      </c>
      <c r="F108" s="2"/>
      <c r="G108" s="2"/>
      <c r="H108" s="20"/>
      <c r="I108" s="21" t="str">
        <f t="shared" si="10"/>
        <v/>
      </c>
      <c r="J108" s="17" t="str">
        <f t="shared" si="11"/>
        <v/>
      </c>
      <c r="K108" s="21" t="str">
        <f t="shared" si="12"/>
        <v/>
      </c>
      <c r="L108" s="21" t="str">
        <f t="shared" si="8"/>
        <v/>
      </c>
      <c r="O108" s="2"/>
    </row>
    <row r="109" spans="2:15" x14ac:dyDescent="0.25">
      <c r="B109" s="23">
        <f t="shared" si="14"/>
        <v>2100</v>
      </c>
      <c r="C109" s="2"/>
      <c r="E109" s="23">
        <f t="shared" si="15"/>
        <v>2100</v>
      </c>
      <c r="F109" s="2"/>
      <c r="G109" s="2"/>
      <c r="H109" s="20"/>
      <c r="I109" s="21" t="str">
        <f t="shared" si="10"/>
        <v/>
      </c>
      <c r="J109" s="17" t="str">
        <f t="shared" si="11"/>
        <v/>
      </c>
      <c r="K109" s="21" t="str">
        <f t="shared" si="12"/>
        <v/>
      </c>
      <c r="L109" s="21" t="str">
        <f t="shared" si="8"/>
        <v/>
      </c>
      <c r="O109" s="2"/>
    </row>
    <row r="110" spans="2:15" x14ac:dyDescent="0.25">
      <c r="B110" s="23">
        <f t="shared" si="14"/>
        <v>2101</v>
      </c>
      <c r="C110" s="2"/>
      <c r="E110" s="23">
        <f t="shared" si="15"/>
        <v>2101</v>
      </c>
      <c r="F110" s="2"/>
      <c r="G110" s="2"/>
      <c r="H110" s="20"/>
      <c r="I110" s="21" t="str">
        <f t="shared" si="10"/>
        <v/>
      </c>
      <c r="J110" s="17" t="str">
        <f t="shared" si="11"/>
        <v/>
      </c>
      <c r="K110" s="21" t="str">
        <f t="shared" si="12"/>
        <v/>
      </c>
      <c r="L110" s="21" t="str">
        <f t="shared" si="8"/>
        <v/>
      </c>
      <c r="O110" s="2"/>
    </row>
    <row r="111" spans="2:15" x14ac:dyDescent="0.25">
      <c r="B111" s="23">
        <f t="shared" si="14"/>
        <v>2102</v>
      </c>
      <c r="C111" s="2"/>
      <c r="E111" s="23">
        <f t="shared" si="15"/>
        <v>2102</v>
      </c>
      <c r="F111" s="2"/>
      <c r="G111" s="2"/>
      <c r="H111" s="20"/>
      <c r="I111" s="21" t="str">
        <f t="shared" si="10"/>
        <v/>
      </c>
      <c r="J111" s="17" t="str">
        <f t="shared" si="11"/>
        <v/>
      </c>
      <c r="K111" s="21" t="str">
        <f t="shared" si="12"/>
        <v/>
      </c>
      <c r="L111" s="21" t="str">
        <f t="shared" si="8"/>
        <v/>
      </c>
      <c r="O111" s="2"/>
    </row>
    <row r="112" spans="2:15" x14ac:dyDescent="0.25">
      <c r="B112" s="23">
        <f t="shared" si="14"/>
        <v>2103</v>
      </c>
      <c r="C112" s="2"/>
      <c r="E112" s="23">
        <f t="shared" si="15"/>
        <v>2103</v>
      </c>
      <c r="F112" s="2"/>
      <c r="G112" s="2"/>
      <c r="H112" s="20"/>
      <c r="I112" s="21" t="str">
        <f t="shared" si="10"/>
        <v/>
      </c>
      <c r="J112" s="17" t="str">
        <f t="shared" si="11"/>
        <v/>
      </c>
      <c r="K112" s="21" t="str">
        <f t="shared" si="12"/>
        <v/>
      </c>
      <c r="L112" s="21" t="str">
        <f t="shared" si="8"/>
        <v/>
      </c>
      <c r="O112" s="2"/>
    </row>
    <row r="113" spans="2:15" x14ac:dyDescent="0.25">
      <c r="B113" s="23">
        <f t="shared" si="14"/>
        <v>2104</v>
      </c>
      <c r="C113" s="2"/>
      <c r="E113" s="23">
        <f t="shared" si="15"/>
        <v>2104</v>
      </c>
      <c r="F113" s="2"/>
      <c r="G113" s="2"/>
      <c r="H113" s="20"/>
      <c r="I113" s="21" t="str">
        <f t="shared" si="10"/>
        <v/>
      </c>
      <c r="J113" s="17" t="str">
        <f t="shared" si="11"/>
        <v/>
      </c>
      <c r="K113" s="21" t="str">
        <f t="shared" si="12"/>
        <v/>
      </c>
      <c r="L113" s="21" t="str">
        <f t="shared" si="8"/>
        <v/>
      </c>
      <c r="O113" s="2"/>
    </row>
    <row r="114" spans="2:15" x14ac:dyDescent="0.25">
      <c r="B114" s="23">
        <f t="shared" si="14"/>
        <v>2105</v>
      </c>
      <c r="C114" s="2"/>
      <c r="E114" s="23">
        <f t="shared" si="15"/>
        <v>2105</v>
      </c>
      <c r="F114" s="2"/>
      <c r="G114" s="2"/>
      <c r="H114" s="20"/>
      <c r="I114" s="21" t="str">
        <f t="shared" si="10"/>
        <v/>
      </c>
      <c r="J114" s="17" t="str">
        <f t="shared" si="11"/>
        <v/>
      </c>
      <c r="K114" s="21" t="str">
        <f t="shared" si="12"/>
        <v/>
      </c>
      <c r="L114" s="21" t="str">
        <f t="shared" si="8"/>
        <v/>
      </c>
      <c r="O114" s="2"/>
    </row>
    <row r="115" spans="2:15" x14ac:dyDescent="0.25">
      <c r="B115" s="23">
        <f t="shared" si="14"/>
        <v>2106</v>
      </c>
      <c r="C115" s="2"/>
      <c r="E115" s="23">
        <f t="shared" si="15"/>
        <v>2106</v>
      </c>
      <c r="F115" s="2"/>
      <c r="G115" s="2"/>
      <c r="H115" s="20"/>
      <c r="I115" s="21" t="str">
        <f t="shared" si="10"/>
        <v/>
      </c>
      <c r="J115" s="17" t="str">
        <f t="shared" si="11"/>
        <v/>
      </c>
      <c r="K115" s="21" t="str">
        <f t="shared" si="12"/>
        <v/>
      </c>
      <c r="L115" s="21" t="str">
        <f t="shared" si="8"/>
        <v/>
      </c>
      <c r="O115" s="2"/>
    </row>
    <row r="116" spans="2:15" x14ac:dyDescent="0.25">
      <c r="B116" s="23">
        <f t="shared" si="14"/>
        <v>2107</v>
      </c>
      <c r="C116" s="2"/>
      <c r="E116" s="23">
        <f t="shared" si="15"/>
        <v>2107</v>
      </c>
      <c r="F116" s="2"/>
      <c r="G116" s="2"/>
      <c r="H116" s="20"/>
      <c r="I116" s="21" t="str">
        <f t="shared" si="10"/>
        <v/>
      </c>
      <c r="J116" s="17" t="str">
        <f t="shared" si="11"/>
        <v/>
      </c>
      <c r="K116" s="21" t="str">
        <f t="shared" si="12"/>
        <v/>
      </c>
      <c r="L116" s="21" t="str">
        <f t="shared" si="8"/>
        <v/>
      </c>
      <c r="O116" s="2"/>
    </row>
    <row r="117" spans="2:15" x14ac:dyDescent="0.25">
      <c r="B117" s="23">
        <f t="shared" si="14"/>
        <v>2108</v>
      </c>
      <c r="C117" s="2"/>
      <c r="E117" s="23">
        <f t="shared" si="15"/>
        <v>2108</v>
      </c>
      <c r="F117" s="2"/>
      <c r="G117" s="2"/>
      <c r="H117" s="20"/>
      <c r="I117" s="21" t="str">
        <f t="shared" si="10"/>
        <v/>
      </c>
      <c r="J117" s="17" t="str">
        <f t="shared" si="11"/>
        <v/>
      </c>
      <c r="K117" s="21" t="str">
        <f t="shared" si="12"/>
        <v/>
      </c>
      <c r="L117" s="21" t="str">
        <f t="shared" si="8"/>
        <v/>
      </c>
      <c r="O117" s="2"/>
    </row>
    <row r="118" spans="2:15" x14ac:dyDescent="0.25">
      <c r="B118" s="23">
        <f t="shared" si="14"/>
        <v>2109</v>
      </c>
      <c r="C118" s="2"/>
      <c r="E118" s="23">
        <f t="shared" si="15"/>
        <v>2109</v>
      </c>
      <c r="F118" s="2"/>
      <c r="G118" s="2"/>
      <c r="H118" s="20"/>
      <c r="I118" s="21" t="str">
        <f t="shared" si="10"/>
        <v/>
      </c>
      <c r="J118" s="17" t="str">
        <f t="shared" si="11"/>
        <v/>
      </c>
      <c r="K118" s="21" t="str">
        <f t="shared" si="12"/>
        <v/>
      </c>
      <c r="L118" s="21" t="str">
        <f t="shared" si="8"/>
        <v/>
      </c>
      <c r="O118" s="2"/>
    </row>
    <row r="119" spans="2:15" x14ac:dyDescent="0.25">
      <c r="B119" s="23">
        <f t="shared" si="14"/>
        <v>2110</v>
      </c>
      <c r="C119" s="2"/>
      <c r="E119" s="23">
        <f t="shared" si="15"/>
        <v>2110</v>
      </c>
      <c r="F119" s="2"/>
      <c r="G119" s="2"/>
      <c r="H119" s="20"/>
      <c r="I119" s="21" t="str">
        <f t="shared" si="10"/>
        <v/>
      </c>
      <c r="J119" s="17" t="str">
        <f t="shared" si="11"/>
        <v/>
      </c>
      <c r="K119" s="21" t="str">
        <f t="shared" si="12"/>
        <v/>
      </c>
      <c r="L119" s="21" t="str">
        <f t="shared" si="8"/>
        <v/>
      </c>
      <c r="O119" s="2"/>
    </row>
    <row r="120" spans="2:15" x14ac:dyDescent="0.25">
      <c r="B120" s="23">
        <f t="shared" si="14"/>
        <v>2111</v>
      </c>
      <c r="C120" s="2"/>
      <c r="E120" s="23">
        <f t="shared" si="15"/>
        <v>2111</v>
      </c>
      <c r="F120" s="2"/>
      <c r="G120" s="2"/>
      <c r="H120" s="20"/>
      <c r="I120" s="21" t="str">
        <f t="shared" si="10"/>
        <v/>
      </c>
      <c r="J120" s="17" t="str">
        <f t="shared" si="11"/>
        <v/>
      </c>
      <c r="K120" s="21" t="str">
        <f t="shared" si="12"/>
        <v/>
      </c>
      <c r="L120" s="21" t="str">
        <f t="shared" si="8"/>
        <v/>
      </c>
      <c r="O120" s="2"/>
    </row>
    <row r="121" spans="2:15" x14ac:dyDescent="0.25">
      <c r="B121" s="23">
        <f t="shared" si="14"/>
        <v>2112</v>
      </c>
      <c r="C121" s="2"/>
      <c r="E121" s="23">
        <f t="shared" si="15"/>
        <v>2112</v>
      </c>
      <c r="F121" s="2"/>
      <c r="G121" s="2"/>
      <c r="H121" s="20"/>
      <c r="I121" s="21" t="str">
        <f t="shared" si="10"/>
        <v/>
      </c>
      <c r="J121" s="17" t="str">
        <f t="shared" si="11"/>
        <v/>
      </c>
      <c r="K121" s="21" t="str">
        <f t="shared" si="12"/>
        <v/>
      </c>
      <c r="L121" s="21" t="str">
        <f t="shared" ref="L121:L144" si="16" xml:space="preserve"> IF($E121&gt;=$F$18,IF($E121&lt;=$F$19,IF(SUM($F121:$G121)/((1+$C$10)^($E121-$F$18))&lt;0,SUM($F121:$G121)/((1+$C$10)^($E121-$F$18)),""),""),"")</f>
        <v/>
      </c>
      <c r="O121" s="2"/>
    </row>
    <row r="122" spans="2:15" x14ac:dyDescent="0.25">
      <c r="B122" s="23">
        <f t="shared" si="14"/>
        <v>2113</v>
      </c>
      <c r="C122" s="2"/>
      <c r="E122" s="23">
        <f t="shared" si="15"/>
        <v>2113</v>
      </c>
      <c r="F122" s="2"/>
      <c r="G122" s="2"/>
      <c r="H122" s="20"/>
      <c r="I122" s="21" t="str">
        <f t="shared" si="10"/>
        <v/>
      </c>
      <c r="J122" s="17" t="str">
        <f t="shared" si="11"/>
        <v/>
      </c>
      <c r="K122" s="21" t="str">
        <f t="shared" si="12"/>
        <v/>
      </c>
      <c r="L122" s="21" t="str">
        <f t="shared" si="16"/>
        <v/>
      </c>
      <c r="O122" s="2"/>
    </row>
    <row r="123" spans="2:15" x14ac:dyDescent="0.25">
      <c r="B123" s="23">
        <f t="shared" si="14"/>
        <v>2114</v>
      </c>
      <c r="C123" s="2"/>
      <c r="E123" s="23">
        <f t="shared" si="15"/>
        <v>2114</v>
      </c>
      <c r="F123" s="2"/>
      <c r="G123" s="2"/>
      <c r="H123" s="20"/>
      <c r="I123" s="21" t="str">
        <f t="shared" si="10"/>
        <v/>
      </c>
      <c r="J123" s="17" t="str">
        <f t="shared" si="11"/>
        <v/>
      </c>
      <c r="K123" s="21" t="str">
        <f t="shared" si="12"/>
        <v/>
      </c>
      <c r="L123" s="21" t="str">
        <f t="shared" si="16"/>
        <v/>
      </c>
      <c r="O123" s="2"/>
    </row>
    <row r="124" spans="2:15" x14ac:dyDescent="0.25">
      <c r="B124" s="23">
        <f t="shared" si="14"/>
        <v>2115</v>
      </c>
      <c r="C124" s="2"/>
      <c r="E124" s="23">
        <f t="shared" si="15"/>
        <v>2115</v>
      </c>
      <c r="F124" s="2"/>
      <c r="G124" s="2"/>
      <c r="H124" s="20"/>
      <c r="I124" s="21" t="str">
        <f t="shared" si="10"/>
        <v/>
      </c>
      <c r="J124" s="17" t="str">
        <f t="shared" si="11"/>
        <v/>
      </c>
      <c r="K124" s="21" t="str">
        <f t="shared" si="12"/>
        <v/>
      </c>
      <c r="L124" s="21" t="str">
        <f t="shared" si="16"/>
        <v/>
      </c>
      <c r="O124" s="2"/>
    </row>
    <row r="125" spans="2:15" x14ac:dyDescent="0.25">
      <c r="B125" s="23">
        <f t="shared" si="14"/>
        <v>2116</v>
      </c>
      <c r="C125" s="2"/>
      <c r="E125" s="23">
        <f t="shared" si="15"/>
        <v>2116</v>
      </c>
      <c r="F125" s="2"/>
      <c r="G125" s="2"/>
      <c r="I125" s="21" t="str">
        <f t="shared" si="10"/>
        <v/>
      </c>
      <c r="J125" s="17" t="str">
        <f t="shared" si="11"/>
        <v/>
      </c>
      <c r="K125" s="21" t="str">
        <f t="shared" si="12"/>
        <v/>
      </c>
      <c r="L125" s="21" t="str">
        <f t="shared" si="16"/>
        <v/>
      </c>
      <c r="O125" s="2"/>
    </row>
    <row r="126" spans="2:15" x14ac:dyDescent="0.25">
      <c r="B126" s="23">
        <f t="shared" si="14"/>
        <v>2117</v>
      </c>
      <c r="C126" s="2"/>
      <c r="E126" s="23">
        <f t="shared" si="15"/>
        <v>2117</v>
      </c>
      <c r="F126" s="2"/>
      <c r="G126" s="2"/>
      <c r="I126" s="21" t="str">
        <f t="shared" si="10"/>
        <v/>
      </c>
      <c r="J126" s="17" t="str">
        <f t="shared" si="11"/>
        <v/>
      </c>
      <c r="K126" s="21" t="str">
        <f t="shared" si="12"/>
        <v/>
      </c>
      <c r="L126" s="21" t="str">
        <f t="shared" si="16"/>
        <v/>
      </c>
      <c r="O126" s="2"/>
    </row>
    <row r="127" spans="2:15" x14ac:dyDescent="0.25">
      <c r="B127" s="23">
        <f t="shared" si="14"/>
        <v>2118</v>
      </c>
      <c r="C127" s="2"/>
      <c r="E127" s="23">
        <f t="shared" si="15"/>
        <v>2118</v>
      </c>
      <c r="F127" s="2"/>
      <c r="G127" s="2"/>
      <c r="I127" s="21" t="str">
        <f t="shared" si="10"/>
        <v/>
      </c>
      <c r="J127" s="17" t="str">
        <f t="shared" si="11"/>
        <v/>
      </c>
      <c r="K127" s="21" t="str">
        <f t="shared" si="12"/>
        <v/>
      </c>
      <c r="L127" s="21" t="str">
        <f t="shared" si="16"/>
        <v/>
      </c>
      <c r="O127" s="2"/>
    </row>
    <row r="128" spans="2:15" x14ac:dyDescent="0.25">
      <c r="B128" s="23">
        <f t="shared" si="14"/>
        <v>2119</v>
      </c>
      <c r="C128" s="2"/>
      <c r="E128" s="23">
        <f t="shared" si="15"/>
        <v>2119</v>
      </c>
      <c r="F128" s="2"/>
      <c r="G128" s="2"/>
      <c r="I128" s="21" t="str">
        <f t="shared" si="10"/>
        <v/>
      </c>
      <c r="J128" s="17" t="str">
        <f t="shared" si="11"/>
        <v/>
      </c>
      <c r="K128" s="21" t="str">
        <f t="shared" si="12"/>
        <v/>
      </c>
      <c r="L128" s="21" t="str">
        <f t="shared" si="16"/>
        <v/>
      </c>
      <c r="O128" s="2"/>
    </row>
    <row r="129" spans="2:15" x14ac:dyDescent="0.25">
      <c r="B129" s="23">
        <f t="shared" si="14"/>
        <v>2120</v>
      </c>
      <c r="C129" s="2"/>
      <c r="E129" s="23">
        <f t="shared" si="15"/>
        <v>2120</v>
      </c>
      <c r="F129" s="2"/>
      <c r="G129" s="2"/>
      <c r="I129" s="21" t="str">
        <f t="shared" si="10"/>
        <v/>
      </c>
      <c r="J129" s="17" t="str">
        <f t="shared" si="11"/>
        <v/>
      </c>
      <c r="K129" s="21" t="str">
        <f t="shared" si="12"/>
        <v/>
      </c>
      <c r="L129" s="21" t="str">
        <f t="shared" si="16"/>
        <v/>
      </c>
      <c r="O129" s="2"/>
    </row>
    <row r="130" spans="2:15" x14ac:dyDescent="0.25">
      <c r="B130" s="23">
        <f t="shared" si="14"/>
        <v>2121</v>
      </c>
      <c r="C130" s="2"/>
      <c r="E130" s="23">
        <f t="shared" si="15"/>
        <v>2121</v>
      </c>
      <c r="F130" s="2"/>
      <c r="G130" s="2"/>
      <c r="I130" s="21" t="str">
        <f t="shared" si="10"/>
        <v/>
      </c>
      <c r="J130" s="17" t="str">
        <f t="shared" si="11"/>
        <v/>
      </c>
      <c r="K130" s="21" t="str">
        <f t="shared" si="12"/>
        <v/>
      </c>
      <c r="L130" s="21" t="str">
        <f t="shared" si="16"/>
        <v/>
      </c>
      <c r="O130" s="2"/>
    </row>
    <row r="131" spans="2:15" x14ac:dyDescent="0.25">
      <c r="B131" s="23">
        <f t="shared" si="14"/>
        <v>2122</v>
      </c>
      <c r="C131" s="2"/>
      <c r="E131" s="23">
        <f t="shared" si="15"/>
        <v>2122</v>
      </c>
      <c r="F131" s="2"/>
      <c r="G131" s="2"/>
      <c r="I131" s="21" t="str">
        <f t="shared" si="10"/>
        <v/>
      </c>
      <c r="J131" s="17" t="str">
        <f t="shared" si="11"/>
        <v/>
      </c>
      <c r="K131" s="21" t="str">
        <f t="shared" si="12"/>
        <v/>
      </c>
      <c r="L131" s="21" t="str">
        <f t="shared" si="16"/>
        <v/>
      </c>
      <c r="O131" s="2"/>
    </row>
    <row r="132" spans="2:15" x14ac:dyDescent="0.25">
      <c r="B132" s="23">
        <f t="shared" si="14"/>
        <v>2123</v>
      </c>
      <c r="C132" s="2"/>
      <c r="E132" s="23">
        <f t="shared" si="15"/>
        <v>2123</v>
      </c>
      <c r="F132" s="2"/>
      <c r="G132" s="2"/>
      <c r="I132" s="21" t="str">
        <f t="shared" si="10"/>
        <v/>
      </c>
      <c r="J132" s="17" t="str">
        <f t="shared" si="11"/>
        <v/>
      </c>
      <c r="K132" s="21" t="str">
        <f t="shared" si="12"/>
        <v/>
      </c>
      <c r="L132" s="21" t="str">
        <f t="shared" si="16"/>
        <v/>
      </c>
      <c r="O132" s="2"/>
    </row>
    <row r="133" spans="2:15" x14ac:dyDescent="0.25">
      <c r="B133" s="23">
        <f t="shared" si="14"/>
        <v>2124</v>
      </c>
      <c r="C133" s="2"/>
      <c r="E133" s="23">
        <f t="shared" si="15"/>
        <v>2124</v>
      </c>
      <c r="F133" s="2"/>
      <c r="G133" s="2"/>
      <c r="I133" s="21" t="str">
        <f t="shared" si="10"/>
        <v/>
      </c>
      <c r="J133" s="17" t="str">
        <f t="shared" si="11"/>
        <v/>
      </c>
      <c r="K133" s="21" t="str">
        <f t="shared" si="12"/>
        <v/>
      </c>
      <c r="L133" s="21" t="str">
        <f t="shared" si="16"/>
        <v/>
      </c>
      <c r="O133" s="2"/>
    </row>
    <row r="134" spans="2:15" x14ac:dyDescent="0.25">
      <c r="B134" s="23">
        <f t="shared" si="14"/>
        <v>2125</v>
      </c>
      <c r="C134" s="2"/>
      <c r="E134" s="23">
        <f t="shared" si="15"/>
        <v>2125</v>
      </c>
      <c r="F134" s="2"/>
      <c r="G134" s="2"/>
      <c r="I134" s="21" t="str">
        <f t="shared" si="10"/>
        <v/>
      </c>
      <c r="J134" s="17" t="str">
        <f t="shared" si="11"/>
        <v/>
      </c>
      <c r="K134" s="21" t="str">
        <f t="shared" si="12"/>
        <v/>
      </c>
      <c r="L134" s="21" t="str">
        <f t="shared" si="16"/>
        <v/>
      </c>
      <c r="O134" s="2"/>
    </row>
    <row r="135" spans="2:15" x14ac:dyDescent="0.25">
      <c r="B135" s="23">
        <f t="shared" si="14"/>
        <v>2126</v>
      </c>
      <c r="C135" s="2"/>
      <c r="E135" s="23">
        <f t="shared" si="15"/>
        <v>2126</v>
      </c>
      <c r="F135" s="2"/>
      <c r="G135" s="2"/>
      <c r="I135" s="21" t="str">
        <f t="shared" si="10"/>
        <v/>
      </c>
      <c r="J135" s="17" t="str">
        <f t="shared" si="11"/>
        <v/>
      </c>
      <c r="K135" s="21" t="str">
        <f t="shared" si="12"/>
        <v/>
      </c>
      <c r="L135" s="21" t="str">
        <f t="shared" si="16"/>
        <v/>
      </c>
      <c r="O135" s="2"/>
    </row>
    <row r="136" spans="2:15" x14ac:dyDescent="0.25">
      <c r="B136" s="23">
        <f t="shared" si="14"/>
        <v>2127</v>
      </c>
      <c r="C136" s="2"/>
      <c r="E136" s="23">
        <f t="shared" si="15"/>
        <v>2127</v>
      </c>
      <c r="F136" s="2"/>
      <c r="G136" s="2"/>
      <c r="I136" s="21" t="str">
        <f t="shared" si="10"/>
        <v/>
      </c>
      <c r="J136" s="17" t="str">
        <f t="shared" si="11"/>
        <v/>
      </c>
      <c r="K136" s="21" t="str">
        <f t="shared" si="12"/>
        <v/>
      </c>
      <c r="L136" s="21" t="str">
        <f t="shared" si="16"/>
        <v/>
      </c>
      <c r="O136" s="2"/>
    </row>
    <row r="137" spans="2:15" x14ac:dyDescent="0.25">
      <c r="B137" s="23">
        <f t="shared" si="14"/>
        <v>2128</v>
      </c>
      <c r="C137" s="2"/>
      <c r="E137" s="23">
        <f t="shared" si="15"/>
        <v>2128</v>
      </c>
      <c r="F137" s="2"/>
      <c r="G137" s="2"/>
      <c r="I137" s="21" t="str">
        <f t="shared" si="10"/>
        <v/>
      </c>
      <c r="J137" s="17" t="str">
        <f t="shared" si="11"/>
        <v/>
      </c>
      <c r="K137" s="21" t="str">
        <f t="shared" si="12"/>
        <v/>
      </c>
      <c r="L137" s="21" t="str">
        <f t="shared" si="16"/>
        <v/>
      </c>
      <c r="O137" s="2"/>
    </row>
    <row r="138" spans="2:15" x14ac:dyDescent="0.25">
      <c r="B138" s="23">
        <f t="shared" si="14"/>
        <v>2129</v>
      </c>
      <c r="C138" s="2"/>
      <c r="E138" s="23">
        <f t="shared" si="15"/>
        <v>2129</v>
      </c>
      <c r="F138" s="2"/>
      <c r="G138" s="2"/>
      <c r="I138" s="21" t="str">
        <f t="shared" si="10"/>
        <v/>
      </c>
      <c r="J138" s="17" t="str">
        <f t="shared" si="11"/>
        <v/>
      </c>
      <c r="K138" s="21" t="str">
        <f t="shared" si="12"/>
        <v/>
      </c>
      <c r="L138" s="21" t="str">
        <f t="shared" si="16"/>
        <v/>
      </c>
      <c r="O138" s="2"/>
    </row>
    <row r="139" spans="2:15" x14ac:dyDescent="0.25">
      <c r="B139" s="23">
        <f t="shared" si="14"/>
        <v>2130</v>
      </c>
      <c r="C139" s="2"/>
      <c r="E139" s="23">
        <f t="shared" si="15"/>
        <v>2130</v>
      </c>
      <c r="F139" s="2"/>
      <c r="G139" s="2"/>
      <c r="I139" s="21" t="str">
        <f t="shared" si="10"/>
        <v/>
      </c>
      <c r="J139" s="17" t="str">
        <f t="shared" si="11"/>
        <v/>
      </c>
      <c r="K139" s="21" t="str">
        <f t="shared" si="12"/>
        <v/>
      </c>
      <c r="L139" s="21" t="str">
        <f t="shared" si="16"/>
        <v/>
      </c>
      <c r="O139" s="2"/>
    </row>
    <row r="140" spans="2:15" x14ac:dyDescent="0.25">
      <c r="B140" s="23">
        <f t="shared" si="14"/>
        <v>2131</v>
      </c>
      <c r="C140" s="2"/>
      <c r="E140" s="23">
        <f t="shared" si="15"/>
        <v>2131</v>
      </c>
      <c r="F140" s="2"/>
      <c r="G140" s="2"/>
      <c r="I140" s="21" t="str">
        <f t="shared" si="10"/>
        <v/>
      </c>
      <c r="J140" s="17" t="str">
        <f t="shared" si="11"/>
        <v/>
      </c>
      <c r="K140" s="21" t="str">
        <f t="shared" si="12"/>
        <v/>
      </c>
      <c r="L140" s="21" t="str">
        <f t="shared" si="16"/>
        <v/>
      </c>
      <c r="O140" s="2"/>
    </row>
    <row r="141" spans="2:15" x14ac:dyDescent="0.25">
      <c r="B141" s="23">
        <f t="shared" si="14"/>
        <v>2132</v>
      </c>
      <c r="C141" s="2"/>
      <c r="E141" s="23">
        <f t="shared" si="15"/>
        <v>2132</v>
      </c>
      <c r="F141" s="2"/>
      <c r="G141" s="2"/>
      <c r="I141" s="21" t="str">
        <f t="shared" si="10"/>
        <v/>
      </c>
      <c r="J141" s="17" t="str">
        <f t="shared" si="11"/>
        <v/>
      </c>
      <c r="K141" s="21" t="str">
        <f t="shared" si="12"/>
        <v/>
      </c>
      <c r="L141" s="21" t="str">
        <f t="shared" si="16"/>
        <v/>
      </c>
      <c r="O141" s="2"/>
    </row>
    <row r="142" spans="2:15" x14ac:dyDescent="0.25">
      <c r="B142" s="23">
        <f t="shared" si="14"/>
        <v>2133</v>
      </c>
      <c r="C142" s="2"/>
      <c r="E142" s="23">
        <f t="shared" si="15"/>
        <v>2133</v>
      </c>
      <c r="F142" s="2"/>
      <c r="G142" s="2"/>
      <c r="I142" s="21" t="str">
        <f t="shared" si="10"/>
        <v/>
      </c>
      <c r="J142" s="17" t="str">
        <f t="shared" si="11"/>
        <v/>
      </c>
      <c r="K142" s="21" t="str">
        <f t="shared" si="12"/>
        <v/>
      </c>
      <c r="L142" s="21" t="str">
        <f t="shared" si="16"/>
        <v/>
      </c>
      <c r="O142" s="2"/>
    </row>
    <row r="143" spans="2:15" x14ac:dyDescent="0.25">
      <c r="B143" s="23">
        <f t="shared" si="14"/>
        <v>2134</v>
      </c>
      <c r="C143" s="2"/>
      <c r="E143" s="23">
        <f t="shared" si="15"/>
        <v>2134</v>
      </c>
      <c r="F143" s="2"/>
      <c r="G143" s="2"/>
      <c r="I143" s="21" t="str">
        <f t="shared" si="10"/>
        <v/>
      </c>
      <c r="J143" s="17" t="str">
        <f t="shared" si="11"/>
        <v/>
      </c>
      <c r="K143" s="21" t="str">
        <f t="shared" si="12"/>
        <v/>
      </c>
      <c r="L143" s="21" t="str">
        <f t="shared" si="16"/>
        <v/>
      </c>
      <c r="O143" s="2"/>
    </row>
    <row r="144" spans="2:15" x14ac:dyDescent="0.25">
      <c r="B144" s="23">
        <f t="shared" si="14"/>
        <v>2135</v>
      </c>
      <c r="C144" s="2"/>
      <c r="E144" s="23">
        <f t="shared" si="15"/>
        <v>2135</v>
      </c>
      <c r="F144" s="2"/>
      <c r="G144" s="2"/>
      <c r="I144" s="21" t="str">
        <f t="shared" si="10"/>
        <v/>
      </c>
      <c r="J144" s="17" t="str">
        <f t="shared" si="11"/>
        <v/>
      </c>
      <c r="K144" s="21" t="str">
        <f t="shared" si="12"/>
        <v/>
      </c>
      <c r="L144" s="21" t="str">
        <f t="shared" si="16"/>
        <v/>
      </c>
      <c r="O144" s="2"/>
    </row>
    <row r="145" spans="9:12" x14ac:dyDescent="0.25">
      <c r="I145" s="21"/>
      <c r="J145" s="21"/>
      <c r="K145" s="21"/>
      <c r="L145" s="21"/>
    </row>
    <row r="146" spans="9:12" x14ac:dyDescent="0.25">
      <c r="I146" s="21"/>
      <c r="J146" s="21"/>
      <c r="K146" s="21"/>
      <c r="L146" s="21"/>
    </row>
  </sheetData>
  <sheetProtection selectLockedCells="1"/>
  <conditionalFormatting sqref="C21 C25:C144 F25:G144">
    <cfRule type="cellIs" dxfId="53" priority="3" stopIfTrue="1" operator="greaterThan">
      <formula>0</formula>
    </cfRule>
  </conditionalFormatting>
  <conditionalFormatting sqref="O89:O144">
    <cfRule type="cellIs" dxfId="52" priority="2" stopIfTrue="1" operator="greaterThan">
      <formula>0</formula>
    </cfRule>
  </conditionalFormatting>
  <conditionalFormatting sqref="O25:O88">
    <cfRule type="cellIs" dxfId="51" priority="1" stopIfTrue="1" operator="greaterThan">
      <formula>0</formula>
    </cfRule>
  </conditionalFormatting>
  <dataValidations count="4"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decimal" errorStyle="warning" operator="lessThan" allowBlank="1" showErrorMessage="1" errorTitle="Fejlindtastning" error="En betaling skal indtastes som negativ" sqref="C21 C25:C144 F25:G144 O25:O144">
      <formula1>0</formula1>
    </dataValidation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6"/>
  <sheetViews>
    <sheetView zoomScale="70" zoomScaleNormal="70" workbookViewId="0">
      <selection activeCell="O25" sqref="O25"/>
    </sheetView>
  </sheetViews>
  <sheetFormatPr defaultRowHeight="15" x14ac:dyDescent="0.25"/>
  <cols>
    <col min="1" max="1" width="9.140625" style="4"/>
    <col min="2" max="2" width="70.7109375" style="4" customWidth="1"/>
    <col min="3" max="3" width="25" style="4" customWidth="1"/>
    <col min="4" max="4" width="8.140625" style="4" customWidth="1"/>
    <col min="5" max="5" width="43.5703125" style="4" customWidth="1"/>
    <col min="6" max="6" width="29" style="4" customWidth="1"/>
    <col min="7" max="7" width="26" style="4" customWidth="1"/>
    <col min="8" max="8" width="19.85546875" style="4" hidden="1" customWidth="1"/>
    <col min="9" max="9" width="43.28515625" style="4" hidden="1" customWidth="1"/>
    <col min="10" max="10" width="45.28515625" style="4" hidden="1" customWidth="1"/>
    <col min="11" max="11" width="54.28515625" style="4" hidden="1" customWidth="1"/>
    <col min="12" max="12" width="43.42578125" style="4" hidden="1" customWidth="1"/>
    <col min="13" max="14" width="0" style="4" hidden="1" customWidth="1"/>
    <col min="15" max="15" width="28.7109375" style="4" customWidth="1"/>
    <col min="16" max="16384" width="9.140625" style="4"/>
  </cols>
  <sheetData>
    <row r="2" spans="1:15" x14ac:dyDescent="0.25">
      <c r="B2" s="5" t="s">
        <v>3</v>
      </c>
      <c r="C2" s="6"/>
      <c r="D2" s="6"/>
      <c r="E2" s="6"/>
      <c r="F2" s="6"/>
      <c r="G2" s="7"/>
      <c r="O2" s="7"/>
    </row>
    <row r="3" spans="1:15" x14ac:dyDescent="0.25">
      <c r="B3" s="6" t="s">
        <v>15</v>
      </c>
      <c r="C3" s="6"/>
      <c r="D3" s="6"/>
      <c r="E3" s="6"/>
      <c r="F3" s="6"/>
      <c r="G3" s="6"/>
      <c r="O3" s="6"/>
    </row>
    <row r="4" spans="1:15" x14ac:dyDescent="0.25">
      <c r="B4" s="6" t="s">
        <v>16</v>
      </c>
      <c r="C4" s="6"/>
      <c r="D4" s="6"/>
      <c r="E4" s="6"/>
      <c r="F4" s="6"/>
      <c r="G4" s="6"/>
      <c r="O4" s="6"/>
    </row>
    <row r="5" spans="1:15" x14ac:dyDescent="0.25">
      <c r="A5" s="8"/>
      <c r="B5" s="6" t="s">
        <v>17</v>
      </c>
      <c r="C5" s="6"/>
      <c r="D5" s="6"/>
      <c r="E5" s="6"/>
      <c r="F5" s="6"/>
      <c r="G5" s="6"/>
      <c r="O5" s="6"/>
    </row>
    <row r="6" spans="1:15" x14ac:dyDescent="0.25">
      <c r="A6" s="8"/>
      <c r="B6" s="6"/>
      <c r="C6" s="6"/>
      <c r="D6" s="6"/>
      <c r="E6" s="6"/>
      <c r="F6" s="6"/>
      <c r="G6" s="6"/>
      <c r="O6" s="6"/>
    </row>
    <row r="7" spans="1:15" x14ac:dyDescent="0.25">
      <c r="A7" s="8"/>
    </row>
    <row r="8" spans="1:15" ht="18.75" x14ac:dyDescent="0.3">
      <c r="A8" s="8"/>
      <c r="B8" s="9" t="s">
        <v>1</v>
      </c>
      <c r="C8" s="8"/>
      <c r="D8" s="8"/>
      <c r="E8" s="10" t="s">
        <v>2</v>
      </c>
      <c r="F8" s="11"/>
      <c r="G8" s="12"/>
      <c r="H8" s="13"/>
    </row>
    <row r="9" spans="1:15" ht="15.75" thickBot="1" x14ac:dyDescent="0.3">
      <c r="F9" s="14"/>
    </row>
    <row r="10" spans="1:15" ht="33" customHeight="1" thickBot="1" x14ac:dyDescent="0.3">
      <c r="B10" s="15" t="s">
        <v>5</v>
      </c>
      <c r="C10" s="1">
        <v>3.5000000000000003E-2</v>
      </c>
      <c r="E10" s="25" t="s">
        <v>10</v>
      </c>
      <c r="F10" s="24">
        <f>IF(SUM($C$21:$C$144)&lt;0,($M$24*SUM($K$25:$K$144)/(1-(1+$M$24)^(-($C$19-$C$18+1)))),"")</f>
        <v>-535721.25922829541</v>
      </c>
    </row>
    <row r="11" spans="1:15" ht="35.25" customHeight="1" thickBot="1" x14ac:dyDescent="0.3">
      <c r="E11" s="25" t="s">
        <v>11</v>
      </c>
      <c r="F11" s="24">
        <f>IF(SUM($F$25:$G$144)&lt;0,($C$10*SUM($L$25:$L$144)/(1-(1+$C$10)^(-($F$19-$F$18+1)))),"")</f>
        <v>-224642.14120570829</v>
      </c>
    </row>
    <row r="13" spans="1:15" x14ac:dyDescent="0.25">
      <c r="E13" s="13" t="s">
        <v>4</v>
      </c>
      <c r="F13" s="13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5" ht="18.75" x14ac:dyDescent="0.3">
      <c r="B16" s="9" t="s">
        <v>0</v>
      </c>
      <c r="E16" s="9" t="s">
        <v>12</v>
      </c>
      <c r="J16" s="16"/>
    </row>
    <row r="17" spans="2:15" ht="15.75" thickBot="1" x14ac:dyDescent="0.3">
      <c r="J17" s="16"/>
    </row>
    <row r="18" spans="2:15" ht="15.75" thickBot="1" x14ac:dyDescent="0.3">
      <c r="B18" s="15" t="s">
        <v>6</v>
      </c>
      <c r="C18" s="3">
        <v>2016</v>
      </c>
      <c r="E18" s="15" t="s">
        <v>6</v>
      </c>
      <c r="F18" s="3">
        <v>2016</v>
      </c>
      <c r="J18" s="16"/>
      <c r="L18" s="17" t="str">
        <f xml:space="preserve"> IF($E18&gt;=$F$18,IF($E18&lt;=$F$19,SUM($F18:$G18),""),"")</f>
        <v/>
      </c>
    </row>
    <row r="19" spans="2:15" ht="15.75" thickBot="1" x14ac:dyDescent="0.3">
      <c r="B19" s="15" t="s">
        <v>7</v>
      </c>
      <c r="C19" s="3">
        <v>2090</v>
      </c>
      <c r="D19" s="14"/>
      <c r="E19" s="15" t="s">
        <v>7</v>
      </c>
      <c r="F19" s="3">
        <v>2079</v>
      </c>
      <c r="I19" s="16"/>
      <c r="J19" s="16"/>
      <c r="L19" s="17" t="str">
        <f xml:space="preserve"> IF($E19&gt;=$F$18,IF($E19&lt;=$F$19,SUM($F19:$G19),""),"")</f>
        <v/>
      </c>
    </row>
    <row r="20" spans="2:15" ht="15.75" thickBot="1" x14ac:dyDescent="0.3">
      <c r="B20" s="8"/>
      <c r="D20" s="14"/>
      <c r="E20" s="8"/>
      <c r="F20" s="8"/>
      <c r="I20" s="16"/>
      <c r="J20" s="16"/>
    </row>
    <row r="21" spans="2:15" ht="15.75" thickBot="1" x14ac:dyDescent="0.3">
      <c r="B21" s="15" t="s">
        <v>20</v>
      </c>
      <c r="C21" s="2">
        <v>-11800000</v>
      </c>
      <c r="D21" s="14"/>
      <c r="E21" s="8"/>
      <c r="F21" s="8"/>
      <c r="I21" s="16"/>
      <c r="J21" s="16"/>
    </row>
    <row r="22" spans="2:15" x14ac:dyDescent="0.25">
      <c r="B22" s="8"/>
      <c r="D22" s="14"/>
      <c r="E22" s="8"/>
      <c r="F22" s="8"/>
      <c r="I22" s="16"/>
      <c r="J22" s="16"/>
    </row>
    <row r="23" spans="2:15" ht="15.75" thickBot="1" x14ac:dyDescent="0.3"/>
    <row r="24" spans="2:15" ht="47.25" customHeight="1" thickBot="1" x14ac:dyDescent="0.3">
      <c r="B24" s="15" t="s">
        <v>18</v>
      </c>
      <c r="C24" s="18" t="s">
        <v>22</v>
      </c>
      <c r="D24" s="26"/>
      <c r="E24" s="25" t="s">
        <v>19</v>
      </c>
      <c r="F24" s="18" t="s">
        <v>23</v>
      </c>
      <c r="G24" s="18" t="s">
        <v>24</v>
      </c>
      <c r="I24" s="4" t="s">
        <v>14</v>
      </c>
      <c r="J24" s="4" t="s">
        <v>13</v>
      </c>
      <c r="K24" s="19" t="s">
        <v>8</v>
      </c>
      <c r="L24" s="19" t="s">
        <v>9</v>
      </c>
      <c r="M24" s="27">
        <v>3.5000000000000003E-2</v>
      </c>
      <c r="N24" s="4" t="s">
        <v>21</v>
      </c>
      <c r="O24" s="18" t="s">
        <v>25</v>
      </c>
    </row>
    <row r="25" spans="2:15" x14ac:dyDescent="0.25">
      <c r="B25" s="22">
        <v>2016</v>
      </c>
      <c r="C25" s="2">
        <v>-59000</v>
      </c>
      <c r="E25" s="22">
        <v>2016</v>
      </c>
      <c r="F25" s="2">
        <v>-275141.45510264608</v>
      </c>
      <c r="G25" s="2">
        <v>-27500</v>
      </c>
      <c r="H25" s="20"/>
      <c r="I25" s="21">
        <f xml:space="preserve"> IF($B25=$C$18,$C$21,"")</f>
        <v>-11800000</v>
      </c>
      <c r="J25" s="17">
        <f xml:space="preserve"> IF($B25&gt;=$C$18,IF($B25&lt;=$C$19,$C25,""),"")</f>
        <v>-59000</v>
      </c>
      <c r="K25" s="21">
        <f xml:space="preserve"> IF(SUM($I25:$J25)/((1+$C$10)^($B25-$C$18))&lt;0,SUM($I25:$J25)/((1+$C$10)^($B25-$C$18)),"")</f>
        <v>-11859000</v>
      </c>
      <c r="L25" s="21">
        <f t="shared" ref="L25:L56" si="0" xml:space="preserve"> IF($E25&gt;=$F$18,IF($E25&lt;=$F$19,IF(SUM($F25:$G25)/((1+$C$10)^($E25-$F$18))&lt;0,SUM($F25:$G25)/((1+$C$10)^($E25-$F$18)),""),""),"")</f>
        <v>-302641.45510264608</v>
      </c>
      <c r="O25" s="2">
        <f>SUM(F25:G25)</f>
        <v>-302641.45510264608</v>
      </c>
    </row>
    <row r="26" spans="2:15" x14ac:dyDescent="0.25">
      <c r="B26" s="23">
        <f>B25+1</f>
        <v>2017</v>
      </c>
      <c r="C26" s="2">
        <v>-59884.999999999993</v>
      </c>
      <c r="E26" s="23">
        <f t="shared" ref="E26:E89" si="1">E25+1</f>
        <v>2017</v>
      </c>
      <c r="F26" s="2">
        <v>-275141.45510264608</v>
      </c>
      <c r="G26" s="2">
        <v>-27912.499999999996</v>
      </c>
      <c r="H26" s="20"/>
      <c r="I26" s="21" t="str">
        <f t="shared" ref="I26:I89" si="2" xml:space="preserve"> IF($B26=$C$18,$C$21,"")</f>
        <v/>
      </c>
      <c r="J26" s="17">
        <f t="shared" ref="J26:J89" si="3" xml:space="preserve"> IF($B26&gt;=$C$18,IF($B26&lt;=$C$19,$C26,""),"")</f>
        <v>-59884.999999999993</v>
      </c>
      <c r="K26" s="21">
        <f t="shared" ref="K26:K89" si="4" xml:space="preserve"> IF(SUM($I26:$J26)/((1+$C$10)^($B26-$C$18))&lt;0,SUM($I26:$J26)/((1+$C$10)^($B26-$C$18)),"")</f>
        <v>-57859.903381642507</v>
      </c>
      <c r="L26" s="21">
        <f t="shared" si="0"/>
        <v>-292805.75372236338</v>
      </c>
      <c r="O26" s="2">
        <f t="shared" ref="O26:O88" si="5">SUM(F26:G26)</f>
        <v>-303053.95510264608</v>
      </c>
    </row>
    <row r="27" spans="2:15" x14ac:dyDescent="0.25">
      <c r="B27" s="23">
        <f t="shared" ref="B27:B90" si="6">B26+1</f>
        <v>2018</v>
      </c>
      <c r="C27" s="2">
        <v>-60783.274999999987</v>
      </c>
      <c r="E27" s="23">
        <f t="shared" si="1"/>
        <v>2018</v>
      </c>
      <c r="F27" s="2">
        <v>-275141.45510264608</v>
      </c>
      <c r="G27" s="2">
        <v>-28331.187499999993</v>
      </c>
      <c r="H27" s="20"/>
      <c r="I27" s="21" t="str">
        <f t="shared" si="2"/>
        <v/>
      </c>
      <c r="J27" s="17">
        <f t="shared" si="3"/>
        <v>-60783.274999999987</v>
      </c>
      <c r="K27" s="21">
        <f t="shared" si="4"/>
        <v>-56741.837615813667</v>
      </c>
      <c r="L27" s="21">
        <f t="shared" si="0"/>
        <v>-283294.95913803927</v>
      </c>
      <c r="O27" s="2">
        <f t="shared" si="5"/>
        <v>-303472.64260264608</v>
      </c>
    </row>
    <row r="28" spans="2:15" x14ac:dyDescent="0.25">
      <c r="B28" s="23">
        <f t="shared" si="6"/>
        <v>2019</v>
      </c>
      <c r="C28" s="2">
        <v>-61695.024124999982</v>
      </c>
      <c r="E28" s="23">
        <f t="shared" si="1"/>
        <v>2019</v>
      </c>
      <c r="F28" s="2">
        <v>-275141.45510264608</v>
      </c>
      <c r="G28" s="2">
        <v>-28756.155312499988</v>
      </c>
      <c r="H28" s="20"/>
      <c r="I28" s="21" t="str">
        <f t="shared" si="2"/>
        <v/>
      </c>
      <c r="J28" s="17">
        <f t="shared" si="3"/>
        <v>-61695.024124999982</v>
      </c>
      <c r="K28" s="21">
        <f t="shared" si="4"/>
        <v>-55645.376985556402</v>
      </c>
      <c r="L28" s="21">
        <f t="shared" si="0"/>
        <v>-274098.23298388341</v>
      </c>
      <c r="O28" s="2">
        <f t="shared" si="5"/>
        <v>-303897.61041514605</v>
      </c>
    </row>
    <row r="29" spans="2:15" x14ac:dyDescent="0.25">
      <c r="B29" s="23">
        <f t="shared" si="6"/>
        <v>2020</v>
      </c>
      <c r="C29" s="2">
        <v>-62620.449486874975</v>
      </c>
      <c r="E29" s="23">
        <f t="shared" si="1"/>
        <v>2020</v>
      </c>
      <c r="F29" s="2">
        <v>-275141.45510264608</v>
      </c>
      <c r="G29" s="2">
        <v>-29187.497642187485</v>
      </c>
      <c r="H29" s="20"/>
      <c r="I29" s="21" t="str">
        <f t="shared" si="2"/>
        <v/>
      </c>
      <c r="J29" s="17">
        <f t="shared" si="3"/>
        <v>-62620.449486874975</v>
      </c>
      <c r="K29" s="21">
        <f t="shared" si="4"/>
        <v>-54570.104000328254</v>
      </c>
      <c r="L29" s="21">
        <f t="shared" si="0"/>
        <v>-265205.10053313134</v>
      </c>
      <c r="O29" s="2">
        <f t="shared" si="5"/>
        <v>-304328.95274483354</v>
      </c>
    </row>
    <row r="30" spans="2:15" x14ac:dyDescent="0.25">
      <c r="B30" s="23">
        <f t="shared" si="6"/>
        <v>2021</v>
      </c>
      <c r="C30" s="2">
        <v>-63559.756229178092</v>
      </c>
      <c r="E30" s="23">
        <f t="shared" si="1"/>
        <v>2021</v>
      </c>
      <c r="F30" s="2">
        <v>-275141.45510264608</v>
      </c>
      <c r="G30" s="2">
        <v>-29625.310106820296</v>
      </c>
      <c r="H30" s="20"/>
      <c r="I30" s="21" t="str">
        <f t="shared" si="2"/>
        <v/>
      </c>
      <c r="J30" s="17">
        <f t="shared" si="3"/>
        <v>-63559.756229178092</v>
      </c>
      <c r="K30" s="21">
        <f t="shared" si="4"/>
        <v>-53515.609237036886</v>
      </c>
      <c r="L30" s="21">
        <f t="shared" si="0"/>
        <v>-256605.4384566427</v>
      </c>
      <c r="O30" s="2">
        <f t="shared" si="5"/>
        <v>-304766.76520946639</v>
      </c>
    </row>
    <row r="31" spans="2:15" x14ac:dyDescent="0.25">
      <c r="B31" s="23">
        <f t="shared" si="6"/>
        <v>2022</v>
      </c>
      <c r="C31" s="2">
        <v>-64513.152572615756</v>
      </c>
      <c r="E31" s="23">
        <f t="shared" si="1"/>
        <v>2022</v>
      </c>
      <c r="F31" s="2">
        <v>-275141.45510264608</v>
      </c>
      <c r="G31" s="2">
        <v>-30069.689758422599</v>
      </c>
      <c r="H31" s="20"/>
      <c r="I31" s="21" t="str">
        <f t="shared" si="2"/>
        <v/>
      </c>
      <c r="J31" s="17">
        <f t="shared" si="3"/>
        <v>-64513.152572615756</v>
      </c>
      <c r="K31" s="21">
        <f t="shared" si="4"/>
        <v>-52481.491184147279</v>
      </c>
      <c r="L31" s="21">
        <f t="shared" si="0"/>
        <v>-248289.46299438624</v>
      </c>
      <c r="O31" s="2">
        <f t="shared" si="5"/>
        <v>-305211.14486106869</v>
      </c>
    </row>
    <row r="32" spans="2:15" x14ac:dyDescent="0.25">
      <c r="B32" s="23">
        <f t="shared" si="6"/>
        <v>2023</v>
      </c>
      <c r="C32" s="2">
        <v>-65480.849861204988</v>
      </c>
      <c r="E32" s="23">
        <f t="shared" si="1"/>
        <v>2023</v>
      </c>
      <c r="F32" s="2">
        <v>-275141.45510264608</v>
      </c>
      <c r="G32" s="2">
        <v>-30520.735104798936</v>
      </c>
      <c r="H32" s="20"/>
      <c r="I32" s="21" t="str">
        <f t="shared" si="2"/>
        <v/>
      </c>
      <c r="J32" s="17">
        <f t="shared" si="3"/>
        <v>-65480.849861204988</v>
      </c>
      <c r="K32" s="21">
        <f t="shared" si="4"/>
        <v>-51467.356088801433</v>
      </c>
      <c r="L32" s="21">
        <f t="shared" si="0"/>
        <v>-240247.71852586998</v>
      </c>
      <c r="O32" s="2">
        <f t="shared" si="5"/>
        <v>-305662.190207445</v>
      </c>
    </row>
    <row r="33" spans="2:15" x14ac:dyDescent="0.25">
      <c r="B33" s="23">
        <f t="shared" si="6"/>
        <v>2024</v>
      </c>
      <c r="C33" s="2">
        <v>-66463.062609123052</v>
      </c>
      <c r="E33" s="23">
        <f t="shared" si="1"/>
        <v>2024</v>
      </c>
      <c r="F33" s="2">
        <v>-275141.45510264608</v>
      </c>
      <c r="G33" s="2">
        <v>-30978.546131370917</v>
      </c>
      <c r="H33" s="20"/>
      <c r="I33" s="21" t="str">
        <f t="shared" si="2"/>
        <v/>
      </c>
      <c r="J33" s="17">
        <f t="shared" si="3"/>
        <v>-66463.062609123052</v>
      </c>
      <c r="K33" s="21">
        <f t="shared" si="4"/>
        <v>-50472.817806892228</v>
      </c>
      <c r="L33" s="21">
        <f t="shared" si="0"/>
        <v>-232471.06652604541</v>
      </c>
      <c r="O33" s="2">
        <f t="shared" si="5"/>
        <v>-306120.00123401702</v>
      </c>
    </row>
    <row r="34" spans="2:15" x14ac:dyDescent="0.25">
      <c r="B34" s="23">
        <f t="shared" si="6"/>
        <v>2025</v>
      </c>
      <c r="C34" s="2">
        <v>-67460.008548259895</v>
      </c>
      <c r="E34" s="23">
        <f t="shared" si="1"/>
        <v>2025</v>
      </c>
      <c r="F34" s="2">
        <v>-275141.45510264608</v>
      </c>
      <c r="G34" s="2">
        <v>-31443.224323341477</v>
      </c>
      <c r="H34" s="20"/>
      <c r="I34" s="21" t="str">
        <f t="shared" si="2"/>
        <v/>
      </c>
      <c r="J34" s="17">
        <f t="shared" si="3"/>
        <v>-67460.008548259895</v>
      </c>
      <c r="K34" s="21">
        <f t="shared" si="4"/>
        <v>-49497.497656034415</v>
      </c>
      <c r="L34" s="21">
        <f t="shared" si="0"/>
        <v>-224950.67489367104</v>
      </c>
      <c r="O34" s="2">
        <f t="shared" si="5"/>
        <v>-306584.67942598753</v>
      </c>
    </row>
    <row r="35" spans="2:15" x14ac:dyDescent="0.25">
      <c r="B35" s="23">
        <f t="shared" si="6"/>
        <v>2026</v>
      </c>
      <c r="C35" s="2">
        <v>-68471.908676483785</v>
      </c>
      <c r="E35" s="23">
        <f t="shared" si="1"/>
        <v>2026</v>
      </c>
      <c r="F35" s="2">
        <v>-275141.45510264608</v>
      </c>
      <c r="G35" s="2">
        <v>-31914.872688191597</v>
      </c>
      <c r="H35" s="20"/>
      <c r="I35" s="21" t="str">
        <f t="shared" si="2"/>
        <v/>
      </c>
      <c r="J35" s="17">
        <f t="shared" si="3"/>
        <v>-68471.908676483785</v>
      </c>
      <c r="K35" s="21">
        <f t="shared" si="4"/>
        <v>-48541.024271376744</v>
      </c>
      <c r="L35" s="21">
        <f t="shared" si="0"/>
        <v>-217678.0076395596</v>
      </c>
      <c r="O35" s="2">
        <f t="shared" si="5"/>
        <v>-307056.32779083768</v>
      </c>
    </row>
    <row r="36" spans="2:15" x14ac:dyDescent="0.25">
      <c r="B36" s="23">
        <f t="shared" si="6"/>
        <v>2027</v>
      </c>
      <c r="C36" s="2">
        <v>-69498.987306631039</v>
      </c>
      <c r="E36" s="23">
        <f t="shared" si="1"/>
        <v>2027</v>
      </c>
      <c r="F36" s="2">
        <v>-275141.45510264608</v>
      </c>
      <c r="G36" s="2">
        <v>-32393.595778514467</v>
      </c>
      <c r="H36" s="20"/>
      <c r="I36" s="21" t="str">
        <f t="shared" si="2"/>
        <v/>
      </c>
      <c r="J36" s="17">
        <f t="shared" si="3"/>
        <v>-69498.987306631039</v>
      </c>
      <c r="K36" s="21">
        <f t="shared" si="4"/>
        <v>-47603.033464200373</v>
      </c>
      <c r="L36" s="21">
        <f t="shared" si="0"/>
        <v>-210644.81492255724</v>
      </c>
      <c r="O36" s="2">
        <f t="shared" si="5"/>
        <v>-307535.05088116054</v>
      </c>
    </row>
    <row r="37" spans="2:15" x14ac:dyDescent="0.25">
      <c r="B37" s="23">
        <f t="shared" si="6"/>
        <v>2028</v>
      </c>
      <c r="C37" s="2">
        <v>-70541.472116230492</v>
      </c>
      <c r="E37" s="23">
        <f t="shared" si="1"/>
        <v>2028</v>
      </c>
      <c r="F37" s="2">
        <v>-275141.45510264608</v>
      </c>
      <c r="G37" s="2">
        <v>-32879.499715192178</v>
      </c>
      <c r="H37" s="20"/>
      <c r="I37" s="21" t="str">
        <f t="shared" si="2"/>
        <v/>
      </c>
      <c r="J37" s="17">
        <f t="shared" si="3"/>
        <v>-70541.472116230492</v>
      </c>
      <c r="K37" s="21">
        <f t="shared" si="4"/>
        <v>-46683.168083249642</v>
      </c>
      <c r="L37" s="21">
        <f t="shared" si="0"/>
        <v>-203843.12342151577</v>
      </c>
      <c r="O37" s="2">
        <f t="shared" si="5"/>
        <v>-308020.95481783827</v>
      </c>
    </row>
    <row r="38" spans="2:15" x14ac:dyDescent="0.25">
      <c r="B38" s="23">
        <f t="shared" si="6"/>
        <v>2029</v>
      </c>
      <c r="C38" s="2">
        <v>-71599.594197973944</v>
      </c>
      <c r="E38" s="23">
        <f t="shared" si="1"/>
        <v>2029</v>
      </c>
      <c r="F38" s="2">
        <v>-275141.45510264608</v>
      </c>
      <c r="G38" s="2">
        <v>-33372.69221092006</v>
      </c>
      <c r="H38" s="20"/>
      <c r="I38" s="21" t="str">
        <f t="shared" si="2"/>
        <v/>
      </c>
      <c r="J38" s="17">
        <f t="shared" si="3"/>
        <v>-71599.594197973944</v>
      </c>
      <c r="K38" s="21">
        <f t="shared" si="4"/>
        <v>-45781.077878742406</v>
      </c>
      <c r="L38" s="21">
        <f t="shared" si="0"/>
        <v>-197265.22703191309</v>
      </c>
      <c r="O38" s="2">
        <f t="shared" si="5"/>
        <v>-308514.14731356612</v>
      </c>
    </row>
    <row r="39" spans="2:15" x14ac:dyDescent="0.25">
      <c r="B39" s="23">
        <f t="shared" si="6"/>
        <v>2030</v>
      </c>
      <c r="C39" s="2">
        <v>-72673.588110943543</v>
      </c>
      <c r="E39" s="23">
        <f t="shared" si="1"/>
        <v>2030</v>
      </c>
      <c r="F39" s="2">
        <v>-275141.45510264608</v>
      </c>
      <c r="G39" s="2">
        <v>-33873.282594083859</v>
      </c>
      <c r="H39" s="20"/>
      <c r="I39" s="21" t="str">
        <f t="shared" si="2"/>
        <v/>
      </c>
      <c r="J39" s="17">
        <f t="shared" si="3"/>
        <v>-72673.588110943543</v>
      </c>
      <c r="K39" s="21">
        <f t="shared" si="4"/>
        <v>-44896.419369008239</v>
      </c>
      <c r="L39" s="21">
        <f t="shared" si="0"/>
        <v>-190903.67787616234</v>
      </c>
      <c r="O39" s="2">
        <f t="shared" si="5"/>
        <v>-309014.73769672995</v>
      </c>
    </row>
    <row r="40" spans="2:15" x14ac:dyDescent="0.25">
      <c r="B40" s="23">
        <f t="shared" si="6"/>
        <v>2031</v>
      </c>
      <c r="C40" s="2">
        <v>-73763.69193260769</v>
      </c>
      <c r="E40" s="23">
        <f t="shared" si="1"/>
        <v>2031</v>
      </c>
      <c r="F40" s="2">
        <v>-275141.45510264608</v>
      </c>
      <c r="G40" s="2">
        <v>-34381.381832995117</v>
      </c>
      <c r="H40" s="20"/>
      <c r="I40" s="21" t="str">
        <f t="shared" si="2"/>
        <v/>
      </c>
      <c r="J40" s="17">
        <f t="shared" si="3"/>
        <v>-73763.69193260769</v>
      </c>
      <c r="K40" s="21">
        <f t="shared" si="4"/>
        <v>-44028.855709703734</v>
      </c>
      <c r="L40" s="21">
        <f t="shared" si="0"/>
        <v>-184751.27761701948</v>
      </c>
      <c r="O40" s="2">
        <f t="shared" si="5"/>
        <v>-309522.83693564119</v>
      </c>
    </row>
    <row r="41" spans="2:15" x14ac:dyDescent="0.25">
      <c r="B41" s="23">
        <f t="shared" si="6"/>
        <v>2032</v>
      </c>
      <c r="C41" s="2">
        <v>-74870.147311596796</v>
      </c>
      <c r="E41" s="23">
        <f t="shared" si="1"/>
        <v>2032</v>
      </c>
      <c r="F41" s="2">
        <v>-275141.45510264608</v>
      </c>
      <c r="G41" s="2">
        <v>-34897.102560490042</v>
      </c>
      <c r="H41" s="20"/>
      <c r="I41" s="21" t="str">
        <f t="shared" si="2"/>
        <v/>
      </c>
      <c r="J41" s="17">
        <f t="shared" si="3"/>
        <v>-74870.147311596796</v>
      </c>
      <c r="K41" s="21">
        <f t="shared" si="4"/>
        <v>-43178.056565554878</v>
      </c>
      <c r="L41" s="21">
        <f t="shared" si="0"/>
        <v>-178801.06906385662</v>
      </c>
      <c r="O41" s="2">
        <f t="shared" si="5"/>
        <v>-310038.5576631361</v>
      </c>
    </row>
    <row r="42" spans="2:15" x14ac:dyDescent="0.25">
      <c r="B42" s="23">
        <f t="shared" si="6"/>
        <v>2033</v>
      </c>
      <c r="C42" s="2">
        <v>-75993.199521270741</v>
      </c>
      <c r="E42" s="23">
        <f t="shared" si="1"/>
        <v>2033</v>
      </c>
      <c r="F42" s="2">
        <v>-275141.45510264608</v>
      </c>
      <c r="G42" s="2">
        <v>-35420.559098897393</v>
      </c>
      <c r="H42" s="20"/>
      <c r="I42" s="21" t="str">
        <f t="shared" si="2"/>
        <v/>
      </c>
      <c r="J42" s="17">
        <f t="shared" si="3"/>
        <v>-75993.199521270741</v>
      </c>
      <c r="K42" s="21">
        <f t="shared" si="4"/>
        <v>-42343.697984577964</v>
      </c>
      <c r="L42" s="21">
        <f t="shared" si="0"/>
        <v>-173046.32806191489</v>
      </c>
      <c r="O42" s="2">
        <f t="shared" si="5"/>
        <v>-310562.01420154347</v>
      </c>
    </row>
    <row r="43" spans="2:15" x14ac:dyDescent="0.25">
      <c r="B43" s="23">
        <f t="shared" si="6"/>
        <v>2034</v>
      </c>
      <c r="C43" s="2">
        <v>-77133.097514089794</v>
      </c>
      <c r="E43" s="23">
        <f t="shared" si="1"/>
        <v>2034</v>
      </c>
      <c r="F43" s="2">
        <v>-275141.45510264608</v>
      </c>
      <c r="G43" s="2">
        <v>-35951.867485380848</v>
      </c>
      <c r="H43" s="20"/>
      <c r="I43" s="21" t="str">
        <f t="shared" si="2"/>
        <v/>
      </c>
      <c r="J43" s="17">
        <f t="shared" si="3"/>
        <v>-77133.097514089794</v>
      </c>
      <c r="K43" s="21">
        <f t="shared" si="4"/>
        <v>-41525.46227473105</v>
      </c>
      <c r="L43" s="21">
        <f t="shared" si="0"/>
        <v>-167480.55565498432</v>
      </c>
      <c r="O43" s="2">
        <f t="shared" si="5"/>
        <v>-311093.32258802693</v>
      </c>
    </row>
    <row r="44" spans="2:15" x14ac:dyDescent="0.25">
      <c r="B44" s="23">
        <f t="shared" si="6"/>
        <v>2035</v>
      </c>
      <c r="C44" s="2">
        <v>-78290.09397680113</v>
      </c>
      <c r="E44" s="23">
        <f t="shared" si="1"/>
        <v>2035</v>
      </c>
      <c r="F44" s="2">
        <v>-275141.45510264608</v>
      </c>
      <c r="G44" s="2">
        <v>-36491.145497661557</v>
      </c>
      <c r="H44" s="20"/>
      <c r="I44" s="21" t="str">
        <f t="shared" si="2"/>
        <v/>
      </c>
      <c r="J44" s="17">
        <f t="shared" si="3"/>
        <v>-78290.09397680113</v>
      </c>
      <c r="K44" s="21">
        <f t="shared" si="4"/>
        <v>-40723.037882948804</v>
      </c>
      <c r="L44" s="21">
        <f t="shared" si="0"/>
        <v>-162097.47051228039</v>
      </c>
      <c r="O44" s="2">
        <f t="shared" si="5"/>
        <v>-311632.60060030763</v>
      </c>
    </row>
    <row r="45" spans="2:15" x14ac:dyDescent="0.25">
      <c r="B45" s="23">
        <f t="shared" si="6"/>
        <v>2036</v>
      </c>
      <c r="C45" s="2">
        <v>-79464.445386453139</v>
      </c>
      <c r="E45" s="23">
        <f t="shared" si="1"/>
        <v>2036</v>
      </c>
      <c r="F45" s="2">
        <v>-275141.45510264608</v>
      </c>
      <c r="G45" s="2">
        <v>-37038.512680126478</v>
      </c>
      <c r="H45" s="20"/>
      <c r="I45" s="21" t="str">
        <f t="shared" si="2"/>
        <v/>
      </c>
      <c r="J45" s="17">
        <f t="shared" si="3"/>
        <v>-79464.445386453139</v>
      </c>
      <c r="K45" s="21">
        <f t="shared" si="4"/>
        <v>-39936.119276515012</v>
      </c>
      <c r="L45" s="21">
        <f t="shared" si="0"/>
        <v>-156891.00161059955</v>
      </c>
      <c r="O45" s="2">
        <f t="shared" si="5"/>
        <v>-312179.96778277255</v>
      </c>
    </row>
    <row r="46" spans="2:15" x14ac:dyDescent="0.25">
      <c r="B46" s="23">
        <f t="shared" si="6"/>
        <v>2037</v>
      </c>
      <c r="C46" s="2">
        <v>-80656.412067249927</v>
      </c>
      <c r="E46" s="23">
        <f t="shared" si="1"/>
        <v>2037</v>
      </c>
      <c r="F46" s="2">
        <v>-275141.45510264608</v>
      </c>
      <c r="G46" s="2">
        <v>-37594.090370328369</v>
      </c>
      <c r="H46" s="20"/>
      <c r="I46" s="21" t="str">
        <f t="shared" si="2"/>
        <v/>
      </c>
      <c r="J46" s="17">
        <f t="shared" si="3"/>
        <v>-80656.412067249927</v>
      </c>
      <c r="K46" s="21">
        <f t="shared" si="4"/>
        <v>-39164.406826727281</v>
      </c>
      <c r="L46" s="21">
        <f t="shared" si="0"/>
        <v>-151855.28116313659</v>
      </c>
      <c r="O46" s="2">
        <f t="shared" si="5"/>
        <v>-312735.54547297442</v>
      </c>
    </row>
    <row r="47" spans="2:15" x14ac:dyDescent="0.25">
      <c r="B47" s="23">
        <f t="shared" si="6"/>
        <v>2038</v>
      </c>
      <c r="C47" s="2">
        <v>-81866.258248258673</v>
      </c>
      <c r="E47" s="23">
        <f t="shared" si="1"/>
        <v>2038</v>
      </c>
      <c r="F47" s="2">
        <v>-275141.45510264608</v>
      </c>
      <c r="G47" s="2">
        <v>-38158.001725883289</v>
      </c>
      <c r="H47" s="20"/>
      <c r="I47" s="21" t="str">
        <f t="shared" si="2"/>
        <v/>
      </c>
      <c r="J47" s="17">
        <f t="shared" si="3"/>
        <v>-81866.258248258673</v>
      </c>
      <c r="K47" s="21">
        <f t="shared" si="4"/>
        <v>-38407.606694809845</v>
      </c>
      <c r="L47" s="21">
        <f t="shared" si="0"/>
        <v>-146984.63778663857</v>
      </c>
      <c r="O47" s="2">
        <f t="shared" si="5"/>
        <v>-313299.45682852936</v>
      </c>
    </row>
    <row r="48" spans="2:15" x14ac:dyDescent="0.25">
      <c r="B48" s="23">
        <f t="shared" si="6"/>
        <v>2039</v>
      </c>
      <c r="C48" s="2">
        <v>-83094.252121982543</v>
      </c>
      <c r="E48" s="23">
        <f t="shared" si="1"/>
        <v>2039</v>
      </c>
      <c r="F48" s="2">
        <v>-275141.45510264608</v>
      </c>
      <c r="G48" s="2">
        <v>-38730.371751771534</v>
      </c>
      <c r="H48" s="20"/>
      <c r="I48" s="21" t="str">
        <f t="shared" si="2"/>
        <v/>
      </c>
      <c r="J48" s="17">
        <f t="shared" si="3"/>
        <v>-83094.252121982543</v>
      </c>
      <c r="K48" s="21">
        <f t="shared" si="4"/>
        <v>-37665.430720030905</v>
      </c>
      <c r="L48" s="21">
        <f t="shared" si="0"/>
        <v>-142273.58989885016</v>
      </c>
      <c r="O48" s="2">
        <f t="shared" si="5"/>
        <v>-313871.82685441762</v>
      </c>
    </row>
    <row r="49" spans="2:15" x14ac:dyDescent="0.25">
      <c r="B49" s="23">
        <f t="shared" si="6"/>
        <v>2040</v>
      </c>
      <c r="C49" s="2">
        <v>-84340.665903812274</v>
      </c>
      <c r="E49" s="23">
        <f t="shared" si="1"/>
        <v>2040</v>
      </c>
      <c r="F49" s="2">
        <v>-275141.45510264608</v>
      </c>
      <c r="G49" s="2">
        <v>-39311.327328048101</v>
      </c>
      <c r="H49" s="20"/>
      <c r="I49" s="21" t="str">
        <f t="shared" si="2"/>
        <v/>
      </c>
      <c r="J49" s="17">
        <f t="shared" si="3"/>
        <v>-84340.665903812274</v>
      </c>
      <c r="K49" s="21">
        <f t="shared" si="4"/>
        <v>-36937.596309982007</v>
      </c>
      <c r="L49" s="21">
        <f t="shared" si="0"/>
        <v>-137716.83933847825</v>
      </c>
      <c r="O49" s="2">
        <f t="shared" si="5"/>
        <v>-314452.78243069421</v>
      </c>
    </row>
    <row r="50" spans="2:15" x14ac:dyDescent="0.25">
      <c r="B50" s="23">
        <f t="shared" si="6"/>
        <v>2041</v>
      </c>
      <c r="C50" s="2">
        <v>-85605.775892369449</v>
      </c>
      <c r="E50" s="23">
        <f t="shared" si="1"/>
        <v>2041</v>
      </c>
      <c r="F50" s="2"/>
      <c r="G50" s="2">
        <v>-39900.997237968819</v>
      </c>
      <c r="H50" s="20"/>
      <c r="I50" s="21" t="str">
        <f t="shared" si="2"/>
        <v/>
      </c>
      <c r="J50" s="17">
        <f t="shared" si="3"/>
        <v>-85605.775892369449</v>
      </c>
      <c r="K50" s="21">
        <f t="shared" si="4"/>
        <v>-36223.826332977522</v>
      </c>
      <c r="L50" s="21">
        <f t="shared" si="0"/>
        <v>-16883.986850116646</v>
      </c>
      <c r="O50" s="2">
        <f t="shared" si="5"/>
        <v>-39900.997237968819</v>
      </c>
    </row>
    <row r="51" spans="2:15" x14ac:dyDescent="0.25">
      <c r="B51" s="23">
        <f t="shared" si="6"/>
        <v>2042</v>
      </c>
      <c r="C51" s="2">
        <v>-86889.862530754981</v>
      </c>
      <c r="E51" s="23">
        <f t="shared" si="1"/>
        <v>2042</v>
      </c>
      <c r="F51" s="2"/>
      <c r="G51" s="2">
        <v>-40499.512196538344</v>
      </c>
      <c r="H51" s="20"/>
      <c r="I51" s="21" t="str">
        <f t="shared" si="2"/>
        <v/>
      </c>
      <c r="J51" s="17">
        <f t="shared" si="3"/>
        <v>-86889.862530754981</v>
      </c>
      <c r="K51" s="21">
        <f t="shared" si="4"/>
        <v>-35523.849012533508</v>
      </c>
      <c r="L51" s="21">
        <f t="shared" si="0"/>
        <v>-16557.726234655453</v>
      </c>
      <c r="O51" s="2">
        <f t="shared" si="5"/>
        <v>-40499.512196538344</v>
      </c>
    </row>
    <row r="52" spans="2:15" x14ac:dyDescent="0.25">
      <c r="B52" s="23">
        <f t="shared" si="6"/>
        <v>2043</v>
      </c>
      <c r="C52" s="2">
        <v>-88193.210468716294</v>
      </c>
      <c r="E52" s="23">
        <f t="shared" si="1"/>
        <v>2043</v>
      </c>
      <c r="F52" s="2"/>
      <c r="G52" s="2">
        <v>-41107.004879486412</v>
      </c>
      <c r="H52" s="20"/>
      <c r="I52" s="21" t="str">
        <f t="shared" si="2"/>
        <v/>
      </c>
      <c r="J52" s="17">
        <f t="shared" si="3"/>
        <v>-88193.210468716294</v>
      </c>
      <c r="K52" s="21">
        <f t="shared" si="4"/>
        <v>-34837.397823885512</v>
      </c>
      <c r="L52" s="21">
        <f t="shared" si="0"/>
        <v>-16237.770172150029</v>
      </c>
      <c r="O52" s="2">
        <f t="shared" si="5"/>
        <v>-41107.004879486412</v>
      </c>
    </row>
    <row r="53" spans="2:15" x14ac:dyDescent="0.25">
      <c r="B53" s="23">
        <f t="shared" si="6"/>
        <v>2044</v>
      </c>
      <c r="C53" s="2">
        <v>-89516.108625747031</v>
      </c>
      <c r="E53" s="23">
        <f t="shared" si="1"/>
        <v>2044</v>
      </c>
      <c r="F53" s="2"/>
      <c r="G53" s="2">
        <v>-41723.609952678707</v>
      </c>
      <c r="H53" s="20"/>
      <c r="I53" s="21" t="str">
        <f t="shared" si="2"/>
        <v/>
      </c>
      <c r="J53" s="17">
        <f t="shared" si="3"/>
        <v>-89516.108625747031</v>
      </c>
      <c r="K53" s="21">
        <f t="shared" si="4"/>
        <v>-34164.211392506084</v>
      </c>
      <c r="L53" s="21">
        <f t="shared" si="0"/>
        <v>-15923.996835490125</v>
      </c>
      <c r="O53" s="2">
        <f t="shared" si="5"/>
        <v>-41723.609952678707</v>
      </c>
    </row>
    <row r="54" spans="2:15" x14ac:dyDescent="0.25">
      <c r="B54" s="23">
        <f t="shared" si="6"/>
        <v>2045</v>
      </c>
      <c r="C54" s="2">
        <v>-90858.85025513322</v>
      </c>
      <c r="E54" s="23">
        <f t="shared" si="1"/>
        <v>2045</v>
      </c>
      <c r="F54" s="2"/>
      <c r="G54" s="2">
        <v>-42349.464101968886</v>
      </c>
      <c r="H54" s="20"/>
      <c r="I54" s="21" t="str">
        <f t="shared" si="2"/>
        <v/>
      </c>
      <c r="J54" s="17">
        <f t="shared" si="3"/>
        <v>-90858.85025513322</v>
      </c>
      <c r="K54" s="21">
        <f t="shared" si="4"/>
        <v>-33504.033394583261</v>
      </c>
      <c r="L54" s="21">
        <f t="shared" si="0"/>
        <v>-15616.286751712541</v>
      </c>
      <c r="O54" s="2">
        <f t="shared" si="5"/>
        <v>-42349.464101968886</v>
      </c>
    </row>
    <row r="55" spans="2:15" x14ac:dyDescent="0.25">
      <c r="B55" s="23">
        <f t="shared" si="6"/>
        <v>2046</v>
      </c>
      <c r="C55" s="2">
        <v>-92221.733008960204</v>
      </c>
      <c r="E55" s="23">
        <f t="shared" si="1"/>
        <v>2046</v>
      </c>
      <c r="F55" s="2"/>
      <c r="G55" s="2">
        <v>-42984.706063498415</v>
      </c>
      <c r="H55" s="20"/>
      <c r="I55" s="21" t="str">
        <f t="shared" si="2"/>
        <v/>
      </c>
      <c r="J55" s="17">
        <f t="shared" si="3"/>
        <v>-92221.733008960204</v>
      </c>
      <c r="K55" s="21">
        <f t="shared" si="4"/>
        <v>-32856.61245942222</v>
      </c>
      <c r="L55" s="21">
        <f t="shared" si="0"/>
        <v>-15314.522756510363</v>
      </c>
      <c r="O55" s="2">
        <f t="shared" si="5"/>
        <v>-42984.706063498415</v>
      </c>
    </row>
    <row r="56" spans="2:15" x14ac:dyDescent="0.25">
      <c r="B56" s="23">
        <f t="shared" si="6"/>
        <v>2047</v>
      </c>
      <c r="C56" s="2">
        <v>-93605.059004094597</v>
      </c>
      <c r="E56" s="23">
        <f t="shared" si="1"/>
        <v>2047</v>
      </c>
      <c r="F56" s="2"/>
      <c r="G56" s="2">
        <v>-43629.476654450889</v>
      </c>
      <c r="H56" s="20"/>
      <c r="I56" s="21" t="str">
        <f t="shared" si="2"/>
        <v/>
      </c>
      <c r="J56" s="17">
        <f t="shared" si="3"/>
        <v>-93605.059004094597</v>
      </c>
      <c r="K56" s="21">
        <f t="shared" si="4"/>
        <v>-32221.702073732904</v>
      </c>
      <c r="L56" s="21">
        <f t="shared" si="0"/>
        <v>-15018.589949621275</v>
      </c>
      <c r="O56" s="2">
        <f t="shared" si="5"/>
        <v>-43629.476654450889</v>
      </c>
    </row>
    <row r="57" spans="2:15" x14ac:dyDescent="0.25">
      <c r="B57" s="23">
        <f t="shared" si="6"/>
        <v>2048</v>
      </c>
      <c r="C57" s="2">
        <v>-95009.134889156005</v>
      </c>
      <c r="E57" s="23">
        <f t="shared" si="1"/>
        <v>2048</v>
      </c>
      <c r="F57" s="2"/>
      <c r="G57" s="2">
        <v>-44283.918804267647</v>
      </c>
      <c r="H57" s="20"/>
      <c r="I57" s="21" t="str">
        <f t="shared" si="2"/>
        <v/>
      </c>
      <c r="J57" s="17">
        <f t="shared" si="3"/>
        <v>-95009.134889156005</v>
      </c>
      <c r="K57" s="21">
        <f t="shared" si="4"/>
        <v>-31599.060487767056</v>
      </c>
      <c r="L57" s="21">
        <f t="shared" ref="L57:L88" si="7" xml:space="preserve"> IF($E57&gt;=$F$18,IF($E57&lt;=$F$19,IF(SUM($F57:$G57)/((1+$C$10)^($E57-$F$18))&lt;0,SUM($F57:$G57)/((1+$C$10)^($E57-$F$18)),""),""),"")</f>
        <v>-14728.375651077871</v>
      </c>
      <c r="O57" s="2">
        <f t="shared" si="5"/>
        <v>-44283.918804267647</v>
      </c>
    </row>
    <row r="58" spans="2:15" x14ac:dyDescent="0.25">
      <c r="B58" s="23">
        <f t="shared" si="6"/>
        <v>2049</v>
      </c>
      <c r="C58" s="2">
        <v>-96434.271912493336</v>
      </c>
      <c r="E58" s="23">
        <f t="shared" si="1"/>
        <v>2049</v>
      </c>
      <c r="F58" s="2"/>
      <c r="G58" s="2">
        <v>-44948.177586331658</v>
      </c>
      <c r="H58" s="20"/>
      <c r="I58" s="21" t="str">
        <f t="shared" si="2"/>
        <v/>
      </c>
      <c r="J58" s="17">
        <f t="shared" si="3"/>
        <v>-96434.271912493336</v>
      </c>
      <c r="K58" s="21">
        <f t="shared" si="4"/>
        <v>-30988.450623269142</v>
      </c>
      <c r="L58" s="21">
        <f t="shared" si="7"/>
        <v>-14443.76935830342</v>
      </c>
      <c r="O58" s="2">
        <f t="shared" si="5"/>
        <v>-44948.177586331658</v>
      </c>
    </row>
    <row r="59" spans="2:15" x14ac:dyDescent="0.25">
      <c r="B59" s="23">
        <f t="shared" si="6"/>
        <v>2050</v>
      </c>
      <c r="C59" s="2">
        <v>-97880.785991180732</v>
      </c>
      <c r="E59" s="23">
        <f t="shared" si="1"/>
        <v>2050</v>
      </c>
      <c r="F59" s="2"/>
      <c r="G59" s="2">
        <v>-45622.40025012663</v>
      </c>
      <c r="H59" s="20"/>
      <c r="I59" s="21" t="str">
        <f t="shared" si="2"/>
        <v/>
      </c>
      <c r="J59" s="17">
        <f t="shared" si="3"/>
        <v>-97880.785991180732</v>
      </c>
      <c r="K59" s="21">
        <f t="shared" si="4"/>
        <v>-30389.639983205972</v>
      </c>
      <c r="L59" s="21">
        <f t="shared" si="7"/>
        <v>-14164.662704036686</v>
      </c>
      <c r="O59" s="2">
        <f t="shared" si="5"/>
        <v>-45622.40025012663</v>
      </c>
    </row>
    <row r="60" spans="2:15" x14ac:dyDescent="0.25">
      <c r="B60" s="23">
        <f t="shared" si="6"/>
        <v>2051</v>
      </c>
      <c r="C60" s="2">
        <v>-99348.997781048427</v>
      </c>
      <c r="E60" s="23">
        <f t="shared" si="1"/>
        <v>2051</v>
      </c>
      <c r="F60" s="2"/>
      <c r="G60" s="2">
        <v>-46306.736253878524</v>
      </c>
      <c r="H60" s="20"/>
      <c r="I60" s="21" t="str">
        <f t="shared" si="2"/>
        <v/>
      </c>
      <c r="J60" s="17">
        <f t="shared" si="3"/>
        <v>-99348.997781048427</v>
      </c>
      <c r="K60" s="21">
        <f t="shared" si="4"/>
        <v>-29802.400563240637</v>
      </c>
      <c r="L60" s="21">
        <f t="shared" si="7"/>
        <v>-13890.949415069794</v>
      </c>
      <c r="O60" s="2">
        <f t="shared" si="5"/>
        <v>-46306.736253878524</v>
      </c>
    </row>
    <row r="61" spans="2:15" x14ac:dyDescent="0.25">
      <c r="B61" s="23">
        <f t="shared" si="6"/>
        <v>2052</v>
      </c>
      <c r="C61" s="2">
        <v>-100839.23274776414</v>
      </c>
      <c r="E61" s="23">
        <f t="shared" si="1"/>
        <v>2052</v>
      </c>
      <c r="F61" s="2"/>
      <c r="G61" s="2">
        <v>-47001.337297686696</v>
      </c>
      <c r="H61" s="20"/>
      <c r="I61" s="21" t="str">
        <f t="shared" si="2"/>
        <v/>
      </c>
      <c r="J61" s="17">
        <f t="shared" si="3"/>
        <v>-100839.23274776414</v>
      </c>
      <c r="K61" s="21">
        <f t="shared" si="4"/>
        <v>-29226.508764917144</v>
      </c>
      <c r="L61" s="21">
        <f t="shared" si="7"/>
        <v>-13622.525271783419</v>
      </c>
      <c r="O61" s="2">
        <f t="shared" si="5"/>
        <v>-47001.337297686696</v>
      </c>
    </row>
    <row r="62" spans="2:15" x14ac:dyDescent="0.25">
      <c r="B62" s="23">
        <f t="shared" si="6"/>
        <v>2053</v>
      </c>
      <c r="C62" s="2">
        <v>-102351.82123898058</v>
      </c>
      <c r="E62" s="23">
        <f t="shared" si="1"/>
        <v>2053</v>
      </c>
      <c r="F62" s="2"/>
      <c r="G62" s="2">
        <v>-47706.357357151988</v>
      </c>
      <c r="H62" s="20"/>
      <c r="I62" s="21" t="str">
        <f t="shared" si="2"/>
        <v/>
      </c>
      <c r="J62" s="17">
        <f t="shared" si="3"/>
        <v>-102351.82123898058</v>
      </c>
      <c r="K62" s="21">
        <f t="shared" si="4"/>
        <v>-28661.745310522605</v>
      </c>
      <c r="L62" s="21">
        <f t="shared" si="7"/>
        <v>-13359.288068463933</v>
      </c>
      <c r="O62" s="2">
        <f t="shared" si="5"/>
        <v>-47706.357357151988</v>
      </c>
    </row>
    <row r="63" spans="2:15" x14ac:dyDescent="0.25">
      <c r="B63" s="23">
        <f t="shared" si="6"/>
        <v>2054</v>
      </c>
      <c r="C63" s="2">
        <v>-103887.09855756529</v>
      </c>
      <c r="E63" s="23">
        <f t="shared" si="1"/>
        <v>2054</v>
      </c>
      <c r="F63" s="2"/>
      <c r="G63" s="2">
        <v>-48421.952717509266</v>
      </c>
      <c r="H63" s="20"/>
      <c r="I63" s="21" t="str">
        <f t="shared" si="2"/>
        <v/>
      </c>
      <c r="J63" s="17">
        <f t="shared" si="3"/>
        <v>-103887.09855756529</v>
      </c>
      <c r="K63" s="21">
        <f t="shared" si="4"/>
        <v>-28107.895159594631</v>
      </c>
      <c r="L63" s="21">
        <f t="shared" si="7"/>
        <v>-13101.137574387334</v>
      </c>
      <c r="O63" s="2">
        <f t="shared" si="5"/>
        <v>-48421.952717509266</v>
      </c>
    </row>
    <row r="64" spans="2:15" x14ac:dyDescent="0.25">
      <c r="B64" s="23">
        <f t="shared" si="6"/>
        <v>2055</v>
      </c>
      <c r="C64" s="2">
        <v>-105445.40503592876</v>
      </c>
      <c r="E64" s="23">
        <f t="shared" si="1"/>
        <v>2055</v>
      </c>
      <c r="F64" s="2"/>
      <c r="G64" s="2">
        <v>-49148.282008271897</v>
      </c>
      <c r="H64" s="20"/>
      <c r="I64" s="21" t="str">
        <f t="shared" si="2"/>
        <v/>
      </c>
      <c r="J64" s="17">
        <f t="shared" si="3"/>
        <v>-105445.40503592876</v>
      </c>
      <c r="K64" s="21">
        <f t="shared" si="4"/>
        <v>-27564.747427042083</v>
      </c>
      <c r="L64" s="21">
        <f t="shared" si="7"/>
        <v>-12847.975495655211</v>
      </c>
      <c r="O64" s="2">
        <f t="shared" si="5"/>
        <v>-49148.282008271897</v>
      </c>
    </row>
    <row r="65" spans="2:15" x14ac:dyDescent="0.25">
      <c r="B65" s="23">
        <f t="shared" si="6"/>
        <v>2056</v>
      </c>
      <c r="C65" s="2">
        <v>-107027.08611146768</v>
      </c>
      <c r="E65" s="23">
        <f t="shared" si="1"/>
        <v>2056</v>
      </c>
      <c r="F65" s="2"/>
      <c r="G65" s="2">
        <v>-49885.506238395974</v>
      </c>
      <c r="H65" s="20"/>
      <c r="I65" s="21" t="str">
        <f t="shared" si="2"/>
        <v/>
      </c>
      <c r="J65" s="17">
        <f t="shared" si="3"/>
        <v>-107027.08611146768</v>
      </c>
      <c r="K65" s="21">
        <f t="shared" si="4"/>
        <v>-27032.095302848033</v>
      </c>
      <c r="L65" s="21">
        <f t="shared" si="7"/>
        <v>-12599.705437768156</v>
      </c>
      <c r="O65" s="2">
        <f t="shared" si="5"/>
        <v>-49885.506238395974</v>
      </c>
    </row>
    <row r="66" spans="2:15" x14ac:dyDescent="0.25">
      <c r="B66" s="23">
        <f t="shared" si="6"/>
        <v>2057</v>
      </c>
      <c r="C66" s="2">
        <v>-108632.49240313968</v>
      </c>
      <c r="E66" s="23">
        <f t="shared" si="1"/>
        <v>2057</v>
      </c>
      <c r="F66" s="2"/>
      <c r="G66" s="2">
        <v>-50633.788831971906</v>
      </c>
      <c r="H66" s="20"/>
      <c r="I66" s="21" t="str">
        <f t="shared" si="2"/>
        <v/>
      </c>
      <c r="J66" s="17">
        <f t="shared" si="3"/>
        <v>-108632.49240313968</v>
      </c>
      <c r="K66" s="21">
        <f t="shared" si="4"/>
        <v>-26509.735973324401</v>
      </c>
      <c r="L66" s="21">
        <f t="shared" si="7"/>
        <v>-12356.232868922396</v>
      </c>
      <c r="O66" s="2">
        <f t="shared" si="5"/>
        <v>-50633.788831971906</v>
      </c>
    </row>
    <row r="67" spans="2:15" x14ac:dyDescent="0.25">
      <c r="B67" s="23">
        <f t="shared" si="6"/>
        <v>2058</v>
      </c>
      <c r="C67" s="2">
        <v>-110261.97978918676</v>
      </c>
      <c r="E67" s="23">
        <f t="shared" si="1"/>
        <v>2058</v>
      </c>
      <c r="F67" s="2"/>
      <c r="G67" s="2">
        <v>-51393.295664451478</v>
      </c>
      <c r="H67" s="20"/>
      <c r="I67" s="21" t="str">
        <f t="shared" si="2"/>
        <v/>
      </c>
      <c r="J67" s="17">
        <f t="shared" si="3"/>
        <v>-110261.97978918676</v>
      </c>
      <c r="K67" s="21">
        <f t="shared" si="4"/>
        <v>-25997.470543888176</v>
      </c>
      <c r="L67" s="21">
        <f t="shared" si="7"/>
        <v>-12117.465084015679</v>
      </c>
      <c r="O67" s="2">
        <f t="shared" si="5"/>
        <v>-51393.295664451478</v>
      </c>
    </row>
    <row r="68" spans="2:15" x14ac:dyDescent="0.25">
      <c r="B68" s="23">
        <f t="shared" si="6"/>
        <v>2059</v>
      </c>
      <c r="C68" s="2">
        <v>-111915.90948602455</v>
      </c>
      <c r="E68" s="23">
        <f t="shared" si="1"/>
        <v>2059</v>
      </c>
      <c r="F68" s="2"/>
      <c r="G68" s="2">
        <v>-52164.195099418248</v>
      </c>
      <c r="H68" s="20"/>
      <c r="I68" s="21" t="str">
        <f t="shared" si="2"/>
        <v/>
      </c>
      <c r="J68" s="17">
        <f t="shared" si="3"/>
        <v>-111915.90948602455</v>
      </c>
      <c r="K68" s="21">
        <f t="shared" si="4"/>
        <v>-25495.103963329944</v>
      </c>
      <c r="L68" s="21">
        <f t="shared" si="7"/>
        <v>-11883.31116934871</v>
      </c>
      <c r="O68" s="2">
        <f t="shared" si="5"/>
        <v>-52164.195099418248</v>
      </c>
    </row>
    <row r="69" spans="2:15" x14ac:dyDescent="0.25">
      <c r="B69" s="23">
        <f t="shared" si="6"/>
        <v>2060</v>
      </c>
      <c r="C69" s="2">
        <v>-113594.6481283149</v>
      </c>
      <c r="E69" s="23">
        <f t="shared" si="1"/>
        <v>2060</v>
      </c>
      <c r="F69" s="2"/>
      <c r="G69" s="2">
        <v>-52946.658025909514</v>
      </c>
      <c r="H69" s="20"/>
      <c r="I69" s="21" t="str">
        <f t="shared" si="2"/>
        <v/>
      </c>
      <c r="J69" s="17">
        <f t="shared" si="3"/>
        <v>-113594.6481283149</v>
      </c>
      <c r="K69" s="21">
        <f t="shared" si="4"/>
        <v>-25002.444949545792</v>
      </c>
      <c r="L69" s="21">
        <f t="shared" si="7"/>
        <v>-11653.681968008637</v>
      </c>
      <c r="O69" s="2">
        <f t="shared" si="5"/>
        <v>-52946.658025909514</v>
      </c>
    </row>
    <row r="70" spans="2:15" x14ac:dyDescent="0.25">
      <c r="B70" s="23">
        <f t="shared" si="6"/>
        <v>2061</v>
      </c>
      <c r="C70" s="2">
        <v>-115298.56785023962</v>
      </c>
      <c r="E70" s="23">
        <f t="shared" si="1"/>
        <v>2061</v>
      </c>
      <c r="F70" s="2"/>
      <c r="G70" s="2">
        <v>-53740.857896298148</v>
      </c>
      <c r="H70" s="20"/>
      <c r="I70" s="21" t="str">
        <f t="shared" si="2"/>
        <v/>
      </c>
      <c r="J70" s="17">
        <f t="shared" si="3"/>
        <v>-115298.56785023962</v>
      </c>
      <c r="K70" s="21">
        <f t="shared" si="4"/>
        <v>-24519.305916704328</v>
      </c>
      <c r="L70" s="21">
        <f t="shared" si="7"/>
        <v>-11428.490045921513</v>
      </c>
      <c r="O70" s="2">
        <f t="shared" si="5"/>
        <v>-53740.857896298148</v>
      </c>
    </row>
    <row r="71" spans="2:15" x14ac:dyDescent="0.25">
      <c r="B71" s="23">
        <f t="shared" si="6"/>
        <v>2062</v>
      </c>
      <c r="C71" s="2">
        <v>-117028.0463679932</v>
      </c>
      <c r="E71" s="23">
        <f t="shared" si="1"/>
        <v>2062</v>
      </c>
      <c r="F71" s="2"/>
      <c r="G71" s="2">
        <v>-54546.970764742618</v>
      </c>
      <c r="H71" s="20"/>
      <c r="I71" s="21" t="str">
        <f t="shared" si="2"/>
        <v/>
      </c>
      <c r="J71" s="17">
        <f t="shared" si="3"/>
        <v>-117028.0463679932</v>
      </c>
      <c r="K71" s="21">
        <f t="shared" si="4"/>
        <v>-24045.502903821147</v>
      </c>
      <c r="L71" s="21">
        <f t="shared" si="7"/>
        <v>-11207.649658560709</v>
      </c>
      <c r="O71" s="2">
        <f t="shared" si="5"/>
        <v>-54546.970764742618</v>
      </c>
    </row>
    <row r="72" spans="2:15" x14ac:dyDescent="0.25">
      <c r="B72" s="23">
        <f t="shared" si="6"/>
        <v>2063</v>
      </c>
      <c r="C72" s="2">
        <v>-118783.46706351309</v>
      </c>
      <c r="E72" s="23">
        <f t="shared" si="1"/>
        <v>2063</v>
      </c>
      <c r="F72" s="2"/>
      <c r="G72" s="2">
        <v>-55365.17532621375</v>
      </c>
      <c r="H72" s="20"/>
      <c r="I72" s="21" t="str">
        <f t="shared" si="2"/>
        <v/>
      </c>
      <c r="J72" s="17">
        <f t="shared" si="3"/>
        <v>-118783.46706351309</v>
      </c>
      <c r="K72" s="21">
        <f t="shared" si="4"/>
        <v>-23580.855504713498</v>
      </c>
      <c r="L72" s="21">
        <f t="shared" si="7"/>
        <v>-10991.076718298667</v>
      </c>
      <c r="O72" s="2">
        <f t="shared" si="5"/>
        <v>-55365.17532621375</v>
      </c>
    </row>
    <row r="73" spans="2:15" x14ac:dyDescent="0.25">
      <c r="B73" s="23">
        <f t="shared" si="6"/>
        <v>2064</v>
      </c>
      <c r="C73" s="2">
        <v>-120565.21906946578</v>
      </c>
      <c r="E73" s="23">
        <f t="shared" si="1"/>
        <v>2064</v>
      </c>
      <c r="F73" s="2"/>
      <c r="G73" s="2">
        <v>-56195.652956106947</v>
      </c>
      <c r="H73" s="20"/>
      <c r="I73" s="21" t="str">
        <f t="shared" si="2"/>
        <v/>
      </c>
      <c r="J73" s="17">
        <f t="shared" si="3"/>
        <v>-120565.21906946578</v>
      </c>
      <c r="K73" s="21">
        <f t="shared" si="4"/>
        <v>-23125.186799308405</v>
      </c>
      <c r="L73" s="21">
        <f t="shared" si="7"/>
        <v>-10778.688762389515</v>
      </c>
      <c r="O73" s="2">
        <f t="shared" si="5"/>
        <v>-56195.652956106947</v>
      </c>
    </row>
    <row r="74" spans="2:15" x14ac:dyDescent="0.25">
      <c r="B74" s="23">
        <f t="shared" si="6"/>
        <v>2065</v>
      </c>
      <c r="C74" s="2">
        <v>-122373.69735550776</v>
      </c>
      <c r="E74" s="23">
        <f t="shared" si="1"/>
        <v>2065</v>
      </c>
      <c r="F74" s="2"/>
      <c r="G74" s="2">
        <v>-57038.587750448547</v>
      </c>
      <c r="H74" s="20"/>
      <c r="I74" s="21" t="str">
        <f t="shared" si="2"/>
        <v/>
      </c>
      <c r="J74" s="17">
        <f t="shared" si="3"/>
        <v>-122373.69735550776</v>
      </c>
      <c r="K74" s="21">
        <f t="shared" si="4"/>
        <v>-22678.323286278293</v>
      </c>
      <c r="L74" s="21">
        <f t="shared" si="7"/>
        <v>-10570.404921570394</v>
      </c>
      <c r="O74" s="2">
        <f t="shared" si="5"/>
        <v>-57038.587750448547</v>
      </c>
    </row>
    <row r="75" spans="2:15" x14ac:dyDescent="0.25">
      <c r="B75" s="23">
        <f t="shared" si="6"/>
        <v>2066</v>
      </c>
      <c r="C75" s="2">
        <v>-124209.30281584036</v>
      </c>
      <c r="E75" s="23">
        <f t="shared" si="1"/>
        <v>2066</v>
      </c>
      <c r="F75" s="2"/>
      <c r="G75" s="2">
        <v>-57894.166566705273</v>
      </c>
      <c r="H75" s="20"/>
      <c r="I75" s="21" t="str">
        <f t="shared" si="2"/>
        <v/>
      </c>
      <c r="J75" s="17">
        <f t="shared" si="3"/>
        <v>-124209.30281584036</v>
      </c>
      <c r="K75" s="21">
        <f t="shared" si="4"/>
        <v>-22240.094816978228</v>
      </c>
      <c r="L75" s="21">
        <f t="shared" si="7"/>
        <v>-10366.145889269517</v>
      </c>
      <c r="O75" s="2">
        <f t="shared" si="5"/>
        <v>-57894.166566705273</v>
      </c>
    </row>
    <row r="76" spans="2:15" x14ac:dyDescent="0.25">
      <c r="B76" s="23">
        <f t="shared" si="6"/>
        <v>2067</v>
      </c>
      <c r="C76" s="2">
        <v>-126072.44235807795</v>
      </c>
      <c r="E76" s="23">
        <f t="shared" si="1"/>
        <v>2067</v>
      </c>
      <c r="F76" s="2"/>
      <c r="G76" s="2">
        <v>-58762.579065205849</v>
      </c>
      <c r="H76" s="20"/>
      <c r="I76" s="21" t="str">
        <f t="shared" si="2"/>
        <v/>
      </c>
      <c r="J76" s="17">
        <f t="shared" si="3"/>
        <v>-126072.44235807795</v>
      </c>
      <c r="K76" s="21">
        <f t="shared" si="4"/>
        <v>-21810.334530659809</v>
      </c>
      <c r="L76" s="21">
        <f t="shared" si="7"/>
        <v>-10165.833891409238</v>
      </c>
      <c r="O76" s="2">
        <f t="shared" si="5"/>
        <v>-58762.579065205849</v>
      </c>
    </row>
    <row r="77" spans="2:15" x14ac:dyDescent="0.25">
      <c r="B77" s="23">
        <f t="shared" si="6"/>
        <v>2068</v>
      </c>
      <c r="C77" s="2">
        <v>-127963.52899344912</v>
      </c>
      <c r="E77" s="23">
        <f t="shared" si="1"/>
        <v>2068</v>
      </c>
      <c r="F77" s="2"/>
      <c r="G77" s="2">
        <v>-59644.017751183928</v>
      </c>
      <c r="H77" s="20"/>
      <c r="I77" s="21" t="str">
        <f t="shared" si="2"/>
        <v/>
      </c>
      <c r="J77" s="17">
        <f t="shared" si="3"/>
        <v>-127963.52899344912</v>
      </c>
      <c r="K77" s="21">
        <f t="shared" si="4"/>
        <v>-21388.878790936913</v>
      </c>
      <c r="L77" s="21">
        <f t="shared" si="7"/>
        <v>-9969.3926567926319</v>
      </c>
      <c r="O77" s="2">
        <f t="shared" si="5"/>
        <v>-59644.017751183928</v>
      </c>
    </row>
    <row r="78" spans="2:15" x14ac:dyDescent="0.25">
      <c r="B78" s="23">
        <f t="shared" si="6"/>
        <v>2069</v>
      </c>
      <c r="C78" s="2">
        <v>-129882.98192835084</v>
      </c>
      <c r="E78" s="23">
        <f t="shared" si="1"/>
        <v>2069</v>
      </c>
      <c r="F78" s="2"/>
      <c r="G78" s="2">
        <v>-60538.678017451683</v>
      </c>
      <c r="H78" s="20"/>
      <c r="I78" s="21" t="str">
        <f t="shared" si="2"/>
        <v/>
      </c>
      <c r="J78" s="17">
        <f t="shared" si="3"/>
        <v>-129882.98192835084</v>
      </c>
      <c r="K78" s="21">
        <f t="shared" si="4"/>
        <v>-20975.567123479199</v>
      </c>
      <c r="L78" s="21">
        <f t="shared" si="7"/>
        <v>-9776.747388062342</v>
      </c>
      <c r="O78" s="2">
        <f t="shared" si="5"/>
        <v>-60538.678017451683</v>
      </c>
    </row>
    <row r="79" spans="2:15" x14ac:dyDescent="0.25">
      <c r="B79" s="23">
        <f t="shared" si="6"/>
        <v>2070</v>
      </c>
      <c r="C79" s="2">
        <v>-131831.2266572761</v>
      </c>
      <c r="E79" s="23">
        <f t="shared" si="1"/>
        <v>2070</v>
      </c>
      <c r="F79" s="2"/>
      <c r="G79" s="2">
        <v>-61446.758187713451</v>
      </c>
      <c r="H79" s="20"/>
      <c r="I79" s="21" t="str">
        <f t="shared" si="2"/>
        <v/>
      </c>
      <c r="J79" s="17">
        <f t="shared" si="3"/>
        <v>-131831.2266572761</v>
      </c>
      <c r="K79" s="21">
        <f t="shared" si="4"/>
        <v>-20570.242154909552</v>
      </c>
      <c r="L79" s="21">
        <f t="shared" si="7"/>
        <v>-9587.8247332205556</v>
      </c>
      <c r="O79" s="2">
        <f t="shared" si="5"/>
        <v>-61446.758187713451</v>
      </c>
    </row>
    <row r="80" spans="2:15" x14ac:dyDescent="0.25">
      <c r="B80" s="23">
        <f t="shared" si="6"/>
        <v>2071</v>
      </c>
      <c r="C80" s="2">
        <v>-133808.69505713522</v>
      </c>
      <c r="E80" s="23">
        <f t="shared" si="1"/>
        <v>2071</v>
      </c>
      <c r="F80" s="2"/>
      <c r="G80" s="2">
        <v>-62368.459560529147</v>
      </c>
      <c r="H80" s="20"/>
      <c r="I80" s="21" t="str">
        <f t="shared" si="2"/>
        <v/>
      </c>
      <c r="J80" s="17">
        <f t="shared" si="3"/>
        <v>-133808.69505713522</v>
      </c>
      <c r="K80" s="21">
        <f t="shared" si="4"/>
        <v>-20172.749552882309</v>
      </c>
      <c r="L80" s="21">
        <f t="shared" si="7"/>
        <v>-9402.5527576993845</v>
      </c>
      <c r="O80" s="2">
        <f t="shared" si="5"/>
        <v>-62368.459560529147</v>
      </c>
    </row>
    <row r="81" spans="2:15" x14ac:dyDescent="0.25">
      <c r="B81" s="23">
        <f t="shared" si="6"/>
        <v>2072</v>
      </c>
      <c r="C81" s="2">
        <v>-135815.82548299222</v>
      </c>
      <c r="E81" s="23">
        <f t="shared" si="1"/>
        <v>2072</v>
      </c>
      <c r="F81" s="2"/>
      <c r="G81" s="2">
        <v>-63303.986453937076</v>
      </c>
      <c r="H81" s="20"/>
      <c r="I81" s="21" t="str">
        <f t="shared" si="2"/>
        <v/>
      </c>
      <c r="J81" s="17">
        <f t="shared" si="3"/>
        <v>-135815.82548299222</v>
      </c>
      <c r="K81" s="21">
        <f t="shared" si="4"/>
        <v>-19782.937967319369</v>
      </c>
      <c r="L81" s="21">
        <f t="shared" si="7"/>
        <v>-9220.8609169708961</v>
      </c>
      <c r="O81" s="2">
        <f t="shared" si="5"/>
        <v>-63303.986453937076</v>
      </c>
    </row>
    <row r="82" spans="2:15" x14ac:dyDescent="0.25">
      <c r="B82" s="23">
        <f t="shared" si="6"/>
        <v>2073</v>
      </c>
      <c r="C82" s="2">
        <v>-137853.06286523709</v>
      </c>
      <c r="E82" s="23">
        <f t="shared" si="1"/>
        <v>2073</v>
      </c>
      <c r="F82" s="2"/>
      <c r="G82" s="2">
        <v>-64253.546250746127</v>
      </c>
      <c r="H82" s="20"/>
      <c r="I82" s="21" t="str">
        <f t="shared" si="2"/>
        <v/>
      </c>
      <c r="J82" s="17">
        <f t="shared" si="3"/>
        <v>-137853.06286523709</v>
      </c>
      <c r="K82" s="21">
        <f t="shared" si="4"/>
        <v>-19400.658972781795</v>
      </c>
      <c r="L82" s="21">
        <f t="shared" si="7"/>
        <v>-9042.6800296864349</v>
      </c>
      <c r="O82" s="2">
        <f t="shared" si="5"/>
        <v>-64253.546250746127</v>
      </c>
    </row>
    <row r="83" spans="2:15" x14ac:dyDescent="0.25">
      <c r="B83" s="23">
        <f t="shared" si="6"/>
        <v>2074</v>
      </c>
      <c r="C83" s="2">
        <v>-139920.85880821565</v>
      </c>
      <c r="E83" s="23">
        <f t="shared" si="1"/>
        <v>2074</v>
      </c>
      <c r="F83" s="2"/>
      <c r="G83" s="2">
        <v>-65217.349444507316</v>
      </c>
      <c r="H83" s="20"/>
      <c r="I83" s="21" t="str">
        <f t="shared" si="2"/>
        <v/>
      </c>
      <c r="J83" s="17">
        <f t="shared" si="3"/>
        <v>-139920.85880821565</v>
      </c>
      <c r="K83" s="21">
        <f t="shared" si="4"/>
        <v>-19025.767011955093</v>
      </c>
      <c r="L83" s="21">
        <f t="shared" si="7"/>
        <v>-8867.9422513350037</v>
      </c>
      <c r="O83" s="2">
        <f t="shared" si="5"/>
        <v>-65217.349444507316</v>
      </c>
    </row>
    <row r="84" spans="2:15" x14ac:dyDescent="0.25">
      <c r="B84" s="23">
        <f t="shared" si="6"/>
        <v>2075</v>
      </c>
      <c r="C84" s="2">
        <v>-142019.67169033887</v>
      </c>
      <c r="E84" s="23">
        <f t="shared" si="1"/>
        <v>2075</v>
      </c>
      <c r="F84" s="2"/>
      <c r="G84" s="2">
        <v>-66195.609686174925</v>
      </c>
      <c r="H84" s="20"/>
      <c r="I84" s="21" t="str">
        <f t="shared" si="2"/>
        <v/>
      </c>
      <c r="J84" s="17">
        <f t="shared" si="3"/>
        <v>-142019.67169033887</v>
      </c>
      <c r="K84" s="21">
        <f t="shared" si="4"/>
        <v>-18658.119340226491</v>
      </c>
      <c r="L84" s="21">
        <f t="shared" si="7"/>
        <v>-8696.5810484106551</v>
      </c>
      <c r="O84" s="2">
        <f t="shared" si="5"/>
        <v>-66195.609686174925</v>
      </c>
    </row>
    <row r="85" spans="2:15" x14ac:dyDescent="0.25">
      <c r="B85" s="23">
        <f t="shared" si="6"/>
        <v>2076</v>
      </c>
      <c r="C85" s="2">
        <v>-144149.96676569394</v>
      </c>
      <c r="E85" s="23">
        <f t="shared" si="1"/>
        <v>2076</v>
      </c>
      <c r="F85" s="2"/>
      <c r="G85" s="2">
        <v>-67188.543831467541</v>
      </c>
      <c r="H85" s="20"/>
      <c r="I85" s="21" t="str">
        <f t="shared" si="2"/>
        <v/>
      </c>
      <c r="J85" s="17">
        <f t="shared" si="3"/>
        <v>-144149.96676569394</v>
      </c>
      <c r="K85" s="21">
        <f t="shared" si="4"/>
        <v>-18297.575971333223</v>
      </c>
      <c r="L85" s="21">
        <f t="shared" si="7"/>
        <v>-8528.531173079049</v>
      </c>
      <c r="O85" s="2">
        <f t="shared" si="5"/>
        <v>-67188.543831467541</v>
      </c>
    </row>
    <row r="86" spans="2:15" x14ac:dyDescent="0.25">
      <c r="B86" s="23">
        <f t="shared" si="6"/>
        <v>2077</v>
      </c>
      <c r="C86" s="2">
        <v>-146312.21626717935</v>
      </c>
      <c r="E86" s="23">
        <f t="shared" si="1"/>
        <v>2077</v>
      </c>
      <c r="F86" s="2"/>
      <c r="G86" s="2">
        <v>-68196.371988939543</v>
      </c>
      <c r="H86" s="20"/>
      <c r="I86" s="21" t="str">
        <f t="shared" si="2"/>
        <v/>
      </c>
      <c r="J86" s="17">
        <f t="shared" si="3"/>
        <v>-146312.21626717935</v>
      </c>
      <c r="K86" s="21">
        <f t="shared" si="4"/>
        <v>-17943.999624061089</v>
      </c>
      <c r="L86" s="21">
        <f t="shared" si="7"/>
        <v>-8363.7286383335613</v>
      </c>
      <c r="O86" s="2">
        <f t="shared" si="5"/>
        <v>-68196.371988939543</v>
      </c>
    </row>
    <row r="87" spans="2:15" x14ac:dyDescent="0.25">
      <c r="B87" s="23">
        <f t="shared" si="6"/>
        <v>2078</v>
      </c>
      <c r="C87" s="2">
        <v>-148506.89951118702</v>
      </c>
      <c r="E87" s="23">
        <f t="shared" si="1"/>
        <v>2078</v>
      </c>
      <c r="F87" s="2"/>
      <c r="G87" s="2">
        <v>-69219.317568773637</v>
      </c>
      <c r="H87" s="20"/>
      <c r="I87" s="21" t="str">
        <f t="shared" si="2"/>
        <v/>
      </c>
      <c r="J87" s="17">
        <f t="shared" si="3"/>
        <v>-148506.89951118702</v>
      </c>
      <c r="K87" s="21">
        <f t="shared" si="4"/>
        <v>-17597.25566997295</v>
      </c>
      <c r="L87" s="21">
        <f t="shared" si="7"/>
        <v>-8202.1106936314627</v>
      </c>
      <c r="O87" s="2">
        <f t="shared" si="5"/>
        <v>-69219.317568773637</v>
      </c>
    </row>
    <row r="88" spans="2:15" x14ac:dyDescent="0.25">
      <c r="B88" s="23">
        <f t="shared" si="6"/>
        <v>2079</v>
      </c>
      <c r="C88" s="2">
        <v>-150734.5030038548</v>
      </c>
      <c r="E88" s="23">
        <f t="shared" si="1"/>
        <v>2079</v>
      </c>
      <c r="F88" s="2"/>
      <c r="G88" s="2">
        <v>-70257.607332305241</v>
      </c>
      <c r="H88" s="20"/>
      <c r="I88" s="21" t="str">
        <f t="shared" si="2"/>
        <v/>
      </c>
      <c r="J88" s="17">
        <f t="shared" si="3"/>
        <v>-150734.5030038548</v>
      </c>
      <c r="K88" s="21">
        <f t="shared" si="4"/>
        <v>-17257.212082147384</v>
      </c>
      <c r="L88" s="21">
        <f t="shared" si="7"/>
        <v>-8043.615801000904</v>
      </c>
      <c r="O88" s="2">
        <f t="shared" si="5"/>
        <v>-70257.607332305241</v>
      </c>
    </row>
    <row r="89" spans="2:15" x14ac:dyDescent="0.25">
      <c r="B89" s="23">
        <f t="shared" si="6"/>
        <v>2080</v>
      </c>
      <c r="C89" s="2">
        <v>-152995.52054891261</v>
      </c>
      <c r="E89" s="23">
        <f t="shared" si="1"/>
        <v>2080</v>
      </c>
      <c r="F89" s="2"/>
      <c r="G89" s="2"/>
      <c r="H89" s="20"/>
      <c r="I89" s="21" t="str">
        <f t="shared" si="2"/>
        <v/>
      </c>
      <c r="J89" s="17">
        <f t="shared" si="3"/>
        <v>-152995.52054891261</v>
      </c>
      <c r="K89" s="21">
        <f t="shared" si="4"/>
        <v>-16923.739384907822</v>
      </c>
      <c r="L89" s="21" t="str">
        <f t="shared" ref="L89:L120" si="8" xml:space="preserve"> IF($E89&gt;=$F$18,IF($E89&lt;=$F$19,IF(SUM($F89:$G89)/((1+$C$10)^($E89-$F$18))&lt;0,SUM($F89:$G89)/((1+$C$10)^($E89-$F$18)),""),""),"")</f>
        <v/>
      </c>
      <c r="O89" s="2"/>
    </row>
    <row r="90" spans="2:15" x14ac:dyDescent="0.25">
      <c r="B90" s="23">
        <f t="shared" si="6"/>
        <v>2081</v>
      </c>
      <c r="C90" s="2">
        <v>-155290.4533571463</v>
      </c>
      <c r="E90" s="23">
        <f t="shared" ref="E90:E103" si="9">E89+1</f>
        <v>2081</v>
      </c>
      <c r="F90" s="2"/>
      <c r="G90" s="2"/>
      <c r="H90" s="20"/>
      <c r="I90" s="21" t="str">
        <f t="shared" ref="I90:I144" si="10" xml:space="preserve"> IF($B90=$C$18,$C$21,"")</f>
        <v/>
      </c>
      <c r="J90" s="17">
        <f t="shared" ref="J90:J144" si="11" xml:space="preserve"> IF($B90&gt;=$C$18,IF($B90&lt;=$C$19,$C90,""),"")</f>
        <v>-155290.4533571463</v>
      </c>
      <c r="K90" s="21">
        <f t="shared" ref="K90:K144" si="12" xml:space="preserve"> IF(SUM($I90:$J90)/((1+$C$10)^($B90-$C$18))&lt;0,SUM($I90:$J90)/((1+$C$10)^($B90-$C$18)),"")</f>
        <v>-16596.710604523134</v>
      </c>
      <c r="L90" s="21" t="str">
        <f t="shared" si="8"/>
        <v/>
      </c>
      <c r="O90" s="2"/>
    </row>
    <row r="91" spans="2:15" x14ac:dyDescent="0.25">
      <c r="B91" s="23">
        <f>B90+1</f>
        <v>2082</v>
      </c>
      <c r="C91" s="2">
        <v>-157619.81015750347</v>
      </c>
      <c r="E91" s="23">
        <f t="shared" si="9"/>
        <v>2082</v>
      </c>
      <c r="F91" s="2"/>
      <c r="G91" s="2"/>
      <c r="H91" s="20"/>
      <c r="I91" s="21" t="str">
        <f t="shared" si="10"/>
        <v/>
      </c>
      <c r="J91" s="17">
        <f t="shared" si="11"/>
        <v>-157619.81015750347</v>
      </c>
      <c r="K91" s="21">
        <f t="shared" si="12"/>
        <v>-16276.00122086085</v>
      </c>
      <c r="L91" s="21" t="str">
        <f t="shared" si="8"/>
        <v/>
      </c>
      <c r="O91" s="2"/>
    </row>
    <row r="92" spans="2:15" x14ac:dyDescent="0.25">
      <c r="B92" s="23">
        <f>B91+1</f>
        <v>2083</v>
      </c>
      <c r="C92" s="2">
        <v>-159984.107309866</v>
      </c>
      <c r="E92" s="23">
        <f t="shared" si="9"/>
        <v>2083</v>
      </c>
      <c r="F92" s="2"/>
      <c r="G92" s="2"/>
      <c r="H92" s="20"/>
      <c r="I92" s="21" t="str">
        <f t="shared" si="10"/>
        <v/>
      </c>
      <c r="J92" s="17">
        <f t="shared" si="11"/>
        <v>-159984.107309866</v>
      </c>
      <c r="K92" s="21">
        <f t="shared" si="12"/>
        <v>-15961.489119974647</v>
      </c>
      <c r="L92" s="21" t="str">
        <f t="shared" si="8"/>
        <v/>
      </c>
      <c r="O92" s="2"/>
    </row>
    <row r="93" spans="2:15" x14ac:dyDescent="0.25">
      <c r="B93" s="23">
        <f>B92+1</f>
        <v>2084</v>
      </c>
      <c r="C93" s="2">
        <v>-162383.86891951397</v>
      </c>
      <c r="E93" s="23">
        <f t="shared" si="9"/>
        <v>2084</v>
      </c>
      <c r="F93" s="2"/>
      <c r="G93" s="2"/>
      <c r="H93" s="20"/>
      <c r="I93" s="21" t="str">
        <f t="shared" si="10"/>
        <v/>
      </c>
      <c r="J93" s="17">
        <f t="shared" si="11"/>
        <v>-162383.86891951397</v>
      </c>
      <c r="K93" s="21">
        <f t="shared" si="12"/>
        <v>-15653.054547607986</v>
      </c>
      <c r="L93" s="21" t="str">
        <f t="shared" si="8"/>
        <v/>
      </c>
      <c r="O93" s="2"/>
    </row>
    <row r="94" spans="2:15" x14ac:dyDescent="0.25">
      <c r="B94" s="23">
        <f t="shared" ref="B94:B103" si="13">B93+1</f>
        <v>2085</v>
      </c>
      <c r="C94" s="2">
        <v>-164819.62695330667</v>
      </c>
      <c r="E94" s="23">
        <f t="shared" si="9"/>
        <v>2085</v>
      </c>
      <c r="F94" s="2"/>
      <c r="G94" s="2"/>
      <c r="H94" s="20"/>
      <c r="I94" s="21" t="str">
        <f t="shared" si="10"/>
        <v/>
      </c>
      <c r="J94" s="17">
        <f t="shared" si="11"/>
        <v>-164819.62695330667</v>
      </c>
      <c r="K94" s="21">
        <f t="shared" si="12"/>
        <v>-15350.580063596241</v>
      </c>
      <c r="L94" s="21" t="str">
        <f t="shared" si="8"/>
        <v/>
      </c>
      <c r="O94" s="2"/>
    </row>
    <row r="95" spans="2:15" x14ac:dyDescent="0.25">
      <c r="B95" s="23">
        <f t="shared" si="13"/>
        <v>2086</v>
      </c>
      <c r="C95" s="2">
        <v>-167291.92135760625</v>
      </c>
      <c r="E95" s="23">
        <f t="shared" si="9"/>
        <v>2086</v>
      </c>
      <c r="F95" s="2"/>
      <c r="G95" s="2"/>
      <c r="H95" s="20"/>
      <c r="I95" s="21" t="str">
        <f t="shared" si="10"/>
        <v/>
      </c>
      <c r="J95" s="17">
        <f t="shared" si="11"/>
        <v>-167291.92135760625</v>
      </c>
      <c r="K95" s="21">
        <f t="shared" si="12"/>
        <v>-15053.950497149932</v>
      </c>
      <c r="L95" s="21" t="str">
        <f t="shared" si="8"/>
        <v/>
      </c>
      <c r="O95" s="2"/>
    </row>
    <row r="96" spans="2:15" x14ac:dyDescent="0.25">
      <c r="B96" s="23">
        <f t="shared" si="13"/>
        <v>2087</v>
      </c>
      <c r="C96" s="2">
        <v>-169801.30017797032</v>
      </c>
      <c r="E96" s="23">
        <f t="shared" si="9"/>
        <v>2087</v>
      </c>
      <c r="F96" s="2"/>
      <c r="G96" s="2"/>
      <c r="H96" s="20"/>
      <c r="I96" s="21" t="str">
        <f t="shared" si="10"/>
        <v/>
      </c>
      <c r="J96" s="17">
        <f t="shared" si="11"/>
        <v>-169801.30017797032</v>
      </c>
      <c r="K96" s="21">
        <f t="shared" si="12"/>
        <v>-14763.052903002108</v>
      </c>
      <c r="L96" s="21" t="str">
        <f t="shared" si="8"/>
        <v/>
      </c>
      <c r="O96" s="2"/>
    </row>
    <row r="97" spans="2:15" x14ac:dyDescent="0.25">
      <c r="B97" s="23">
        <f t="shared" si="13"/>
        <v>2088</v>
      </c>
      <c r="C97" s="2">
        <v>-172348.31968063986</v>
      </c>
      <c r="E97" s="23">
        <f t="shared" si="9"/>
        <v>2088</v>
      </c>
      <c r="F97" s="2"/>
      <c r="G97" s="2"/>
      <c r="H97" s="20"/>
      <c r="I97" s="21" t="str">
        <f t="shared" si="10"/>
        <v/>
      </c>
      <c r="J97" s="17">
        <f t="shared" si="11"/>
        <v>-172348.31968063986</v>
      </c>
      <c r="K97" s="21">
        <f t="shared" si="12"/>
        <v>-14477.776518403034</v>
      </c>
      <c r="L97" s="21" t="str">
        <f t="shared" si="8"/>
        <v/>
      </c>
      <c r="O97" s="2"/>
    </row>
    <row r="98" spans="2:15" x14ac:dyDescent="0.25">
      <c r="B98" s="23">
        <f t="shared" si="13"/>
        <v>2089</v>
      </c>
      <c r="C98" s="2">
        <v>-174933.54447584946</v>
      </c>
      <c r="E98" s="23">
        <f t="shared" si="9"/>
        <v>2089</v>
      </c>
      <c r="F98" s="2"/>
      <c r="G98" s="2"/>
      <c r="H98" s="20"/>
      <c r="I98" s="21" t="str">
        <f t="shared" si="10"/>
        <v/>
      </c>
      <c r="J98" s="17">
        <f t="shared" si="11"/>
        <v>-174933.54447584946</v>
      </c>
      <c r="K98" s="21">
        <f t="shared" si="12"/>
        <v>-14198.012720945972</v>
      </c>
      <c r="L98" s="21" t="str">
        <f t="shared" si="8"/>
        <v/>
      </c>
      <c r="O98" s="2"/>
    </row>
    <row r="99" spans="2:15" x14ac:dyDescent="0.25">
      <c r="B99" s="23">
        <f t="shared" si="13"/>
        <v>2090</v>
      </c>
      <c r="C99" s="2">
        <v>-177557.54764298719</v>
      </c>
      <c r="E99" s="23">
        <f t="shared" si="9"/>
        <v>2090</v>
      </c>
      <c r="F99" s="2"/>
      <c r="G99" s="2"/>
      <c r="H99" s="20"/>
      <c r="I99" s="21" t="str">
        <f t="shared" si="10"/>
        <v/>
      </c>
      <c r="J99" s="17">
        <f t="shared" si="11"/>
        <v>-177557.54764298719</v>
      </c>
      <c r="K99" s="21">
        <f t="shared" si="12"/>
        <v>-13923.654987207887</v>
      </c>
      <c r="L99" s="21" t="str">
        <f t="shared" si="8"/>
        <v/>
      </c>
      <c r="O99" s="2"/>
    </row>
    <row r="100" spans="2:15" x14ac:dyDescent="0.25">
      <c r="B100" s="23">
        <f t="shared" si="13"/>
        <v>2091</v>
      </c>
      <c r="C100" s="2"/>
      <c r="E100" s="23">
        <f t="shared" si="9"/>
        <v>2091</v>
      </c>
      <c r="F100" s="2"/>
      <c r="G100" s="2"/>
      <c r="H100" s="20"/>
      <c r="I100" s="21" t="str">
        <f t="shared" si="10"/>
        <v/>
      </c>
      <c r="J100" s="17" t="str">
        <f t="shared" si="11"/>
        <v/>
      </c>
      <c r="K100" s="21" t="str">
        <f t="shared" si="12"/>
        <v/>
      </c>
      <c r="L100" s="21" t="str">
        <f t="shared" si="8"/>
        <v/>
      </c>
      <c r="O100" s="2"/>
    </row>
    <row r="101" spans="2:15" x14ac:dyDescent="0.25">
      <c r="B101" s="23">
        <f t="shared" si="13"/>
        <v>2092</v>
      </c>
      <c r="C101" s="2"/>
      <c r="E101" s="23">
        <f t="shared" si="9"/>
        <v>2092</v>
      </c>
      <c r="F101" s="2"/>
      <c r="G101" s="2"/>
      <c r="H101" s="20"/>
      <c r="I101" s="21" t="str">
        <f t="shared" si="10"/>
        <v/>
      </c>
      <c r="J101" s="17" t="str">
        <f t="shared" si="11"/>
        <v/>
      </c>
      <c r="K101" s="21" t="str">
        <f t="shared" si="12"/>
        <v/>
      </c>
      <c r="L101" s="21" t="str">
        <f t="shared" si="8"/>
        <v/>
      </c>
      <c r="O101" s="2"/>
    </row>
    <row r="102" spans="2:15" x14ac:dyDescent="0.25">
      <c r="B102" s="23">
        <f t="shared" si="13"/>
        <v>2093</v>
      </c>
      <c r="C102" s="2"/>
      <c r="E102" s="23">
        <f t="shared" si="9"/>
        <v>2093</v>
      </c>
      <c r="F102" s="2"/>
      <c r="G102" s="2"/>
      <c r="H102" s="20"/>
      <c r="I102" s="21" t="str">
        <f t="shared" si="10"/>
        <v/>
      </c>
      <c r="J102" s="17" t="str">
        <f t="shared" si="11"/>
        <v/>
      </c>
      <c r="K102" s="21" t="str">
        <f t="shared" si="12"/>
        <v/>
      </c>
      <c r="L102" s="21" t="str">
        <f t="shared" si="8"/>
        <v/>
      </c>
      <c r="O102" s="2"/>
    </row>
    <row r="103" spans="2:15" x14ac:dyDescent="0.25">
      <c r="B103" s="23">
        <f t="shared" si="13"/>
        <v>2094</v>
      </c>
      <c r="C103" s="2"/>
      <c r="E103" s="23">
        <f t="shared" si="9"/>
        <v>2094</v>
      </c>
      <c r="F103" s="2"/>
      <c r="G103" s="2"/>
      <c r="H103" s="20"/>
      <c r="I103" s="21" t="str">
        <f t="shared" si="10"/>
        <v/>
      </c>
      <c r="J103" s="17" t="str">
        <f t="shared" si="11"/>
        <v/>
      </c>
      <c r="K103" s="21" t="str">
        <f t="shared" si="12"/>
        <v/>
      </c>
      <c r="L103" s="21" t="str">
        <f t="shared" si="8"/>
        <v/>
      </c>
      <c r="O103" s="2"/>
    </row>
    <row r="104" spans="2:15" x14ac:dyDescent="0.25">
      <c r="B104" s="23">
        <f>B103+1</f>
        <v>2095</v>
      </c>
      <c r="C104" s="2"/>
      <c r="E104" s="23">
        <f>E103+1</f>
        <v>2095</v>
      </c>
      <c r="F104" s="2"/>
      <c r="G104" s="2"/>
      <c r="H104" s="20"/>
      <c r="I104" s="21" t="str">
        <f t="shared" si="10"/>
        <v/>
      </c>
      <c r="J104" s="17" t="str">
        <f t="shared" si="11"/>
        <v/>
      </c>
      <c r="K104" s="21" t="str">
        <f t="shared" si="12"/>
        <v/>
      </c>
      <c r="L104" s="21" t="str">
        <f t="shared" si="8"/>
        <v/>
      </c>
      <c r="O104" s="2"/>
    </row>
    <row r="105" spans="2:15" x14ac:dyDescent="0.25">
      <c r="B105" s="23">
        <f t="shared" ref="B105:B144" si="14">B104+1</f>
        <v>2096</v>
      </c>
      <c r="C105" s="2"/>
      <c r="E105" s="23">
        <f t="shared" ref="E105:E144" si="15">E104+1</f>
        <v>2096</v>
      </c>
      <c r="F105" s="2"/>
      <c r="G105" s="2"/>
      <c r="H105" s="20"/>
      <c r="I105" s="21" t="str">
        <f t="shared" si="10"/>
        <v/>
      </c>
      <c r="J105" s="17" t="str">
        <f t="shared" si="11"/>
        <v/>
      </c>
      <c r="K105" s="21" t="str">
        <f t="shared" si="12"/>
        <v/>
      </c>
      <c r="L105" s="21" t="str">
        <f t="shared" si="8"/>
        <v/>
      </c>
      <c r="O105" s="2"/>
    </row>
    <row r="106" spans="2:15" x14ac:dyDescent="0.25">
      <c r="B106" s="23">
        <f t="shared" si="14"/>
        <v>2097</v>
      </c>
      <c r="C106" s="2"/>
      <c r="E106" s="23">
        <f t="shared" si="15"/>
        <v>2097</v>
      </c>
      <c r="F106" s="2"/>
      <c r="G106" s="2"/>
      <c r="H106" s="20"/>
      <c r="I106" s="21" t="str">
        <f t="shared" si="10"/>
        <v/>
      </c>
      <c r="J106" s="17" t="str">
        <f t="shared" si="11"/>
        <v/>
      </c>
      <c r="K106" s="21" t="str">
        <f t="shared" si="12"/>
        <v/>
      </c>
      <c r="L106" s="21" t="str">
        <f t="shared" si="8"/>
        <v/>
      </c>
      <c r="O106" s="2"/>
    </row>
    <row r="107" spans="2:15" x14ac:dyDescent="0.25">
      <c r="B107" s="23">
        <f t="shared" si="14"/>
        <v>2098</v>
      </c>
      <c r="C107" s="2"/>
      <c r="E107" s="23">
        <f t="shared" si="15"/>
        <v>2098</v>
      </c>
      <c r="F107" s="2"/>
      <c r="G107" s="2"/>
      <c r="H107" s="20"/>
      <c r="I107" s="21" t="str">
        <f t="shared" si="10"/>
        <v/>
      </c>
      <c r="J107" s="17" t="str">
        <f t="shared" si="11"/>
        <v/>
      </c>
      <c r="K107" s="21" t="str">
        <f t="shared" si="12"/>
        <v/>
      </c>
      <c r="L107" s="21" t="str">
        <f t="shared" si="8"/>
        <v/>
      </c>
      <c r="O107" s="2"/>
    </row>
    <row r="108" spans="2:15" x14ac:dyDescent="0.25">
      <c r="B108" s="23">
        <f t="shared" si="14"/>
        <v>2099</v>
      </c>
      <c r="C108" s="2"/>
      <c r="E108" s="23">
        <f t="shared" si="15"/>
        <v>2099</v>
      </c>
      <c r="F108" s="2"/>
      <c r="G108" s="2"/>
      <c r="H108" s="20"/>
      <c r="I108" s="21" t="str">
        <f t="shared" si="10"/>
        <v/>
      </c>
      <c r="J108" s="17" t="str">
        <f t="shared" si="11"/>
        <v/>
      </c>
      <c r="K108" s="21" t="str">
        <f t="shared" si="12"/>
        <v/>
      </c>
      <c r="L108" s="21" t="str">
        <f t="shared" si="8"/>
        <v/>
      </c>
      <c r="O108" s="2"/>
    </row>
    <row r="109" spans="2:15" x14ac:dyDescent="0.25">
      <c r="B109" s="23">
        <f t="shared" si="14"/>
        <v>2100</v>
      </c>
      <c r="C109" s="2"/>
      <c r="E109" s="23">
        <f t="shared" si="15"/>
        <v>2100</v>
      </c>
      <c r="F109" s="2"/>
      <c r="G109" s="2"/>
      <c r="H109" s="20"/>
      <c r="I109" s="21" t="str">
        <f t="shared" si="10"/>
        <v/>
      </c>
      <c r="J109" s="17" t="str">
        <f t="shared" si="11"/>
        <v/>
      </c>
      <c r="K109" s="21" t="str">
        <f t="shared" si="12"/>
        <v/>
      </c>
      <c r="L109" s="21" t="str">
        <f t="shared" si="8"/>
        <v/>
      </c>
      <c r="O109" s="2"/>
    </row>
    <row r="110" spans="2:15" x14ac:dyDescent="0.25">
      <c r="B110" s="23">
        <f t="shared" si="14"/>
        <v>2101</v>
      </c>
      <c r="C110" s="2"/>
      <c r="E110" s="23">
        <f t="shared" si="15"/>
        <v>2101</v>
      </c>
      <c r="F110" s="2"/>
      <c r="G110" s="2"/>
      <c r="H110" s="20"/>
      <c r="I110" s="21" t="str">
        <f t="shared" si="10"/>
        <v/>
      </c>
      <c r="J110" s="17" t="str">
        <f t="shared" si="11"/>
        <v/>
      </c>
      <c r="K110" s="21" t="str">
        <f t="shared" si="12"/>
        <v/>
      </c>
      <c r="L110" s="21" t="str">
        <f t="shared" si="8"/>
        <v/>
      </c>
      <c r="O110" s="2"/>
    </row>
    <row r="111" spans="2:15" x14ac:dyDescent="0.25">
      <c r="B111" s="23">
        <f t="shared" si="14"/>
        <v>2102</v>
      </c>
      <c r="C111" s="2"/>
      <c r="E111" s="23">
        <f t="shared" si="15"/>
        <v>2102</v>
      </c>
      <c r="F111" s="2"/>
      <c r="G111" s="2"/>
      <c r="H111" s="20"/>
      <c r="I111" s="21" t="str">
        <f t="shared" si="10"/>
        <v/>
      </c>
      <c r="J111" s="17" t="str">
        <f t="shared" si="11"/>
        <v/>
      </c>
      <c r="K111" s="21" t="str">
        <f t="shared" si="12"/>
        <v/>
      </c>
      <c r="L111" s="21" t="str">
        <f t="shared" si="8"/>
        <v/>
      </c>
      <c r="O111" s="2"/>
    </row>
    <row r="112" spans="2:15" x14ac:dyDescent="0.25">
      <c r="B112" s="23">
        <f t="shared" si="14"/>
        <v>2103</v>
      </c>
      <c r="C112" s="2"/>
      <c r="E112" s="23">
        <f t="shared" si="15"/>
        <v>2103</v>
      </c>
      <c r="F112" s="2"/>
      <c r="G112" s="2"/>
      <c r="H112" s="20"/>
      <c r="I112" s="21" t="str">
        <f t="shared" si="10"/>
        <v/>
      </c>
      <c r="J112" s="17" t="str">
        <f t="shared" si="11"/>
        <v/>
      </c>
      <c r="K112" s="21" t="str">
        <f t="shared" si="12"/>
        <v/>
      </c>
      <c r="L112" s="21" t="str">
        <f t="shared" si="8"/>
        <v/>
      </c>
      <c r="O112" s="2"/>
    </row>
    <row r="113" spans="2:15" x14ac:dyDescent="0.25">
      <c r="B113" s="23">
        <f t="shared" si="14"/>
        <v>2104</v>
      </c>
      <c r="C113" s="2"/>
      <c r="E113" s="23">
        <f t="shared" si="15"/>
        <v>2104</v>
      </c>
      <c r="F113" s="2"/>
      <c r="G113" s="2"/>
      <c r="H113" s="20"/>
      <c r="I113" s="21" t="str">
        <f t="shared" si="10"/>
        <v/>
      </c>
      <c r="J113" s="17" t="str">
        <f t="shared" si="11"/>
        <v/>
      </c>
      <c r="K113" s="21" t="str">
        <f t="shared" si="12"/>
        <v/>
      </c>
      <c r="L113" s="21" t="str">
        <f t="shared" si="8"/>
        <v/>
      </c>
      <c r="O113" s="2"/>
    </row>
    <row r="114" spans="2:15" x14ac:dyDescent="0.25">
      <c r="B114" s="23">
        <f t="shared" si="14"/>
        <v>2105</v>
      </c>
      <c r="C114" s="2"/>
      <c r="E114" s="23">
        <f t="shared" si="15"/>
        <v>2105</v>
      </c>
      <c r="F114" s="2"/>
      <c r="G114" s="2"/>
      <c r="H114" s="20"/>
      <c r="I114" s="21" t="str">
        <f t="shared" si="10"/>
        <v/>
      </c>
      <c r="J114" s="17" t="str">
        <f t="shared" si="11"/>
        <v/>
      </c>
      <c r="K114" s="21" t="str">
        <f t="shared" si="12"/>
        <v/>
      </c>
      <c r="L114" s="21" t="str">
        <f t="shared" si="8"/>
        <v/>
      </c>
      <c r="O114" s="2"/>
    </row>
    <row r="115" spans="2:15" x14ac:dyDescent="0.25">
      <c r="B115" s="23">
        <f t="shared" si="14"/>
        <v>2106</v>
      </c>
      <c r="C115" s="2"/>
      <c r="E115" s="23">
        <f t="shared" si="15"/>
        <v>2106</v>
      </c>
      <c r="F115" s="2"/>
      <c r="G115" s="2"/>
      <c r="H115" s="20"/>
      <c r="I115" s="21" t="str">
        <f t="shared" si="10"/>
        <v/>
      </c>
      <c r="J115" s="17" t="str">
        <f t="shared" si="11"/>
        <v/>
      </c>
      <c r="K115" s="21" t="str">
        <f t="shared" si="12"/>
        <v/>
      </c>
      <c r="L115" s="21" t="str">
        <f t="shared" si="8"/>
        <v/>
      </c>
      <c r="O115" s="2"/>
    </row>
    <row r="116" spans="2:15" x14ac:dyDescent="0.25">
      <c r="B116" s="23">
        <f t="shared" si="14"/>
        <v>2107</v>
      </c>
      <c r="C116" s="2"/>
      <c r="E116" s="23">
        <f t="shared" si="15"/>
        <v>2107</v>
      </c>
      <c r="F116" s="2"/>
      <c r="G116" s="2"/>
      <c r="H116" s="20"/>
      <c r="I116" s="21" t="str">
        <f t="shared" si="10"/>
        <v/>
      </c>
      <c r="J116" s="17" t="str">
        <f t="shared" si="11"/>
        <v/>
      </c>
      <c r="K116" s="21" t="str">
        <f t="shared" si="12"/>
        <v/>
      </c>
      <c r="L116" s="21" t="str">
        <f t="shared" si="8"/>
        <v/>
      </c>
      <c r="O116" s="2"/>
    </row>
    <row r="117" spans="2:15" x14ac:dyDescent="0.25">
      <c r="B117" s="23">
        <f t="shared" si="14"/>
        <v>2108</v>
      </c>
      <c r="C117" s="2"/>
      <c r="E117" s="23">
        <f t="shared" si="15"/>
        <v>2108</v>
      </c>
      <c r="F117" s="2"/>
      <c r="G117" s="2"/>
      <c r="H117" s="20"/>
      <c r="I117" s="21" t="str">
        <f t="shared" si="10"/>
        <v/>
      </c>
      <c r="J117" s="17" t="str">
        <f t="shared" si="11"/>
        <v/>
      </c>
      <c r="K117" s="21" t="str">
        <f t="shared" si="12"/>
        <v/>
      </c>
      <c r="L117" s="21" t="str">
        <f t="shared" si="8"/>
        <v/>
      </c>
      <c r="O117" s="2"/>
    </row>
    <row r="118" spans="2:15" x14ac:dyDescent="0.25">
      <c r="B118" s="23">
        <f t="shared" si="14"/>
        <v>2109</v>
      </c>
      <c r="C118" s="2"/>
      <c r="E118" s="23">
        <f t="shared" si="15"/>
        <v>2109</v>
      </c>
      <c r="F118" s="2"/>
      <c r="G118" s="2"/>
      <c r="H118" s="20"/>
      <c r="I118" s="21" t="str">
        <f t="shared" si="10"/>
        <v/>
      </c>
      <c r="J118" s="17" t="str">
        <f t="shared" si="11"/>
        <v/>
      </c>
      <c r="K118" s="21" t="str">
        <f t="shared" si="12"/>
        <v/>
      </c>
      <c r="L118" s="21" t="str">
        <f t="shared" si="8"/>
        <v/>
      </c>
      <c r="O118" s="2"/>
    </row>
    <row r="119" spans="2:15" x14ac:dyDescent="0.25">
      <c r="B119" s="23">
        <f t="shared" si="14"/>
        <v>2110</v>
      </c>
      <c r="C119" s="2"/>
      <c r="E119" s="23">
        <f t="shared" si="15"/>
        <v>2110</v>
      </c>
      <c r="F119" s="2"/>
      <c r="G119" s="2"/>
      <c r="H119" s="20"/>
      <c r="I119" s="21" t="str">
        <f t="shared" si="10"/>
        <v/>
      </c>
      <c r="J119" s="17" t="str">
        <f t="shared" si="11"/>
        <v/>
      </c>
      <c r="K119" s="21" t="str">
        <f t="shared" si="12"/>
        <v/>
      </c>
      <c r="L119" s="21" t="str">
        <f t="shared" si="8"/>
        <v/>
      </c>
      <c r="O119" s="2"/>
    </row>
    <row r="120" spans="2:15" x14ac:dyDescent="0.25">
      <c r="B120" s="23">
        <f t="shared" si="14"/>
        <v>2111</v>
      </c>
      <c r="C120" s="2"/>
      <c r="E120" s="23">
        <f t="shared" si="15"/>
        <v>2111</v>
      </c>
      <c r="F120" s="2"/>
      <c r="G120" s="2"/>
      <c r="H120" s="20"/>
      <c r="I120" s="21" t="str">
        <f t="shared" si="10"/>
        <v/>
      </c>
      <c r="J120" s="17" t="str">
        <f t="shared" si="11"/>
        <v/>
      </c>
      <c r="K120" s="21" t="str">
        <f t="shared" si="12"/>
        <v/>
      </c>
      <c r="L120" s="21" t="str">
        <f t="shared" si="8"/>
        <v/>
      </c>
      <c r="O120" s="2"/>
    </row>
    <row r="121" spans="2:15" x14ac:dyDescent="0.25">
      <c r="B121" s="23">
        <f t="shared" si="14"/>
        <v>2112</v>
      </c>
      <c r="C121" s="2"/>
      <c r="E121" s="23">
        <f t="shared" si="15"/>
        <v>2112</v>
      </c>
      <c r="F121" s="2"/>
      <c r="G121" s="2"/>
      <c r="H121" s="20"/>
      <c r="I121" s="21" t="str">
        <f t="shared" si="10"/>
        <v/>
      </c>
      <c r="J121" s="17" t="str">
        <f t="shared" si="11"/>
        <v/>
      </c>
      <c r="K121" s="21" t="str">
        <f t="shared" si="12"/>
        <v/>
      </c>
      <c r="L121" s="21" t="str">
        <f t="shared" ref="L121:L144" si="16" xml:space="preserve"> IF($E121&gt;=$F$18,IF($E121&lt;=$F$19,IF(SUM($F121:$G121)/((1+$C$10)^($E121-$F$18))&lt;0,SUM($F121:$G121)/((1+$C$10)^($E121-$F$18)),""),""),"")</f>
        <v/>
      </c>
      <c r="O121" s="2"/>
    </row>
    <row r="122" spans="2:15" x14ac:dyDescent="0.25">
      <c r="B122" s="23">
        <f t="shared" si="14"/>
        <v>2113</v>
      </c>
      <c r="C122" s="2"/>
      <c r="E122" s="23">
        <f t="shared" si="15"/>
        <v>2113</v>
      </c>
      <c r="F122" s="2"/>
      <c r="G122" s="2"/>
      <c r="H122" s="20"/>
      <c r="I122" s="21" t="str">
        <f t="shared" si="10"/>
        <v/>
      </c>
      <c r="J122" s="17" t="str">
        <f t="shared" si="11"/>
        <v/>
      </c>
      <c r="K122" s="21" t="str">
        <f t="shared" si="12"/>
        <v/>
      </c>
      <c r="L122" s="21" t="str">
        <f t="shared" si="16"/>
        <v/>
      </c>
      <c r="O122" s="2"/>
    </row>
    <row r="123" spans="2:15" x14ac:dyDescent="0.25">
      <c r="B123" s="23">
        <f t="shared" si="14"/>
        <v>2114</v>
      </c>
      <c r="C123" s="2"/>
      <c r="E123" s="23">
        <f t="shared" si="15"/>
        <v>2114</v>
      </c>
      <c r="F123" s="2"/>
      <c r="G123" s="2"/>
      <c r="H123" s="20"/>
      <c r="I123" s="21" t="str">
        <f t="shared" si="10"/>
        <v/>
      </c>
      <c r="J123" s="17" t="str">
        <f t="shared" si="11"/>
        <v/>
      </c>
      <c r="K123" s="21" t="str">
        <f t="shared" si="12"/>
        <v/>
      </c>
      <c r="L123" s="21" t="str">
        <f t="shared" si="16"/>
        <v/>
      </c>
      <c r="O123" s="2"/>
    </row>
    <row r="124" spans="2:15" x14ac:dyDescent="0.25">
      <c r="B124" s="23">
        <f t="shared" si="14"/>
        <v>2115</v>
      </c>
      <c r="C124" s="2"/>
      <c r="E124" s="23">
        <f t="shared" si="15"/>
        <v>2115</v>
      </c>
      <c r="F124" s="2"/>
      <c r="G124" s="2"/>
      <c r="H124" s="20"/>
      <c r="I124" s="21" t="str">
        <f t="shared" si="10"/>
        <v/>
      </c>
      <c r="J124" s="17" t="str">
        <f t="shared" si="11"/>
        <v/>
      </c>
      <c r="K124" s="21" t="str">
        <f t="shared" si="12"/>
        <v/>
      </c>
      <c r="L124" s="21" t="str">
        <f t="shared" si="16"/>
        <v/>
      </c>
      <c r="O124" s="2"/>
    </row>
    <row r="125" spans="2:15" x14ac:dyDescent="0.25">
      <c r="B125" s="23">
        <f t="shared" si="14"/>
        <v>2116</v>
      </c>
      <c r="C125" s="2"/>
      <c r="E125" s="23">
        <f t="shared" si="15"/>
        <v>2116</v>
      </c>
      <c r="F125" s="2"/>
      <c r="G125" s="2"/>
      <c r="I125" s="21" t="str">
        <f t="shared" si="10"/>
        <v/>
      </c>
      <c r="J125" s="17" t="str">
        <f t="shared" si="11"/>
        <v/>
      </c>
      <c r="K125" s="21" t="str">
        <f t="shared" si="12"/>
        <v/>
      </c>
      <c r="L125" s="21" t="str">
        <f t="shared" si="16"/>
        <v/>
      </c>
      <c r="O125" s="2"/>
    </row>
    <row r="126" spans="2:15" x14ac:dyDescent="0.25">
      <c r="B126" s="23">
        <f t="shared" si="14"/>
        <v>2117</v>
      </c>
      <c r="C126" s="2"/>
      <c r="E126" s="23">
        <f t="shared" si="15"/>
        <v>2117</v>
      </c>
      <c r="F126" s="2"/>
      <c r="G126" s="2"/>
      <c r="I126" s="21" t="str">
        <f t="shared" si="10"/>
        <v/>
      </c>
      <c r="J126" s="17" t="str">
        <f t="shared" si="11"/>
        <v/>
      </c>
      <c r="K126" s="21" t="str">
        <f t="shared" si="12"/>
        <v/>
      </c>
      <c r="L126" s="21" t="str">
        <f t="shared" si="16"/>
        <v/>
      </c>
      <c r="O126" s="2"/>
    </row>
    <row r="127" spans="2:15" x14ac:dyDescent="0.25">
      <c r="B127" s="23">
        <f t="shared" si="14"/>
        <v>2118</v>
      </c>
      <c r="C127" s="2"/>
      <c r="E127" s="23">
        <f t="shared" si="15"/>
        <v>2118</v>
      </c>
      <c r="F127" s="2"/>
      <c r="G127" s="2"/>
      <c r="I127" s="21" t="str">
        <f t="shared" si="10"/>
        <v/>
      </c>
      <c r="J127" s="17" t="str">
        <f t="shared" si="11"/>
        <v/>
      </c>
      <c r="K127" s="21" t="str">
        <f t="shared" si="12"/>
        <v/>
      </c>
      <c r="L127" s="21" t="str">
        <f t="shared" si="16"/>
        <v/>
      </c>
      <c r="O127" s="2"/>
    </row>
    <row r="128" spans="2:15" x14ac:dyDescent="0.25">
      <c r="B128" s="23">
        <f t="shared" si="14"/>
        <v>2119</v>
      </c>
      <c r="C128" s="2"/>
      <c r="E128" s="23">
        <f t="shared" si="15"/>
        <v>2119</v>
      </c>
      <c r="F128" s="2"/>
      <c r="G128" s="2"/>
      <c r="I128" s="21" t="str">
        <f t="shared" si="10"/>
        <v/>
      </c>
      <c r="J128" s="17" t="str">
        <f t="shared" si="11"/>
        <v/>
      </c>
      <c r="K128" s="21" t="str">
        <f t="shared" si="12"/>
        <v/>
      </c>
      <c r="L128" s="21" t="str">
        <f t="shared" si="16"/>
        <v/>
      </c>
      <c r="O128" s="2"/>
    </row>
    <row r="129" spans="2:15" x14ac:dyDescent="0.25">
      <c r="B129" s="23">
        <f t="shared" si="14"/>
        <v>2120</v>
      </c>
      <c r="C129" s="2"/>
      <c r="E129" s="23">
        <f t="shared" si="15"/>
        <v>2120</v>
      </c>
      <c r="F129" s="2"/>
      <c r="G129" s="2"/>
      <c r="I129" s="21" t="str">
        <f t="shared" si="10"/>
        <v/>
      </c>
      <c r="J129" s="17" t="str">
        <f t="shared" si="11"/>
        <v/>
      </c>
      <c r="K129" s="21" t="str">
        <f t="shared" si="12"/>
        <v/>
      </c>
      <c r="L129" s="21" t="str">
        <f t="shared" si="16"/>
        <v/>
      </c>
      <c r="O129" s="2"/>
    </row>
    <row r="130" spans="2:15" x14ac:dyDescent="0.25">
      <c r="B130" s="23">
        <f t="shared" si="14"/>
        <v>2121</v>
      </c>
      <c r="C130" s="2"/>
      <c r="E130" s="23">
        <f t="shared" si="15"/>
        <v>2121</v>
      </c>
      <c r="F130" s="2"/>
      <c r="G130" s="2"/>
      <c r="I130" s="21" t="str">
        <f t="shared" si="10"/>
        <v/>
      </c>
      <c r="J130" s="17" t="str">
        <f t="shared" si="11"/>
        <v/>
      </c>
      <c r="K130" s="21" t="str">
        <f t="shared" si="12"/>
        <v/>
      </c>
      <c r="L130" s="21" t="str">
        <f t="shared" si="16"/>
        <v/>
      </c>
      <c r="O130" s="2"/>
    </row>
    <row r="131" spans="2:15" x14ac:dyDescent="0.25">
      <c r="B131" s="23">
        <f t="shared" si="14"/>
        <v>2122</v>
      </c>
      <c r="C131" s="2"/>
      <c r="E131" s="23">
        <f t="shared" si="15"/>
        <v>2122</v>
      </c>
      <c r="F131" s="2"/>
      <c r="G131" s="2"/>
      <c r="I131" s="21" t="str">
        <f t="shared" si="10"/>
        <v/>
      </c>
      <c r="J131" s="17" t="str">
        <f t="shared" si="11"/>
        <v/>
      </c>
      <c r="K131" s="21" t="str">
        <f t="shared" si="12"/>
        <v/>
      </c>
      <c r="L131" s="21" t="str">
        <f t="shared" si="16"/>
        <v/>
      </c>
      <c r="O131" s="2"/>
    </row>
    <row r="132" spans="2:15" x14ac:dyDescent="0.25">
      <c r="B132" s="23">
        <f t="shared" si="14"/>
        <v>2123</v>
      </c>
      <c r="C132" s="2"/>
      <c r="E132" s="23">
        <f t="shared" si="15"/>
        <v>2123</v>
      </c>
      <c r="F132" s="2"/>
      <c r="G132" s="2"/>
      <c r="I132" s="21" t="str">
        <f t="shared" si="10"/>
        <v/>
      </c>
      <c r="J132" s="17" t="str">
        <f t="shared" si="11"/>
        <v/>
      </c>
      <c r="K132" s="21" t="str">
        <f t="shared" si="12"/>
        <v/>
      </c>
      <c r="L132" s="21" t="str">
        <f t="shared" si="16"/>
        <v/>
      </c>
      <c r="O132" s="2"/>
    </row>
    <row r="133" spans="2:15" x14ac:dyDescent="0.25">
      <c r="B133" s="23">
        <f t="shared" si="14"/>
        <v>2124</v>
      </c>
      <c r="C133" s="2"/>
      <c r="E133" s="23">
        <f t="shared" si="15"/>
        <v>2124</v>
      </c>
      <c r="F133" s="2"/>
      <c r="G133" s="2"/>
      <c r="I133" s="21" t="str">
        <f t="shared" si="10"/>
        <v/>
      </c>
      <c r="J133" s="17" t="str">
        <f t="shared" si="11"/>
        <v/>
      </c>
      <c r="K133" s="21" t="str">
        <f t="shared" si="12"/>
        <v/>
      </c>
      <c r="L133" s="21" t="str">
        <f t="shared" si="16"/>
        <v/>
      </c>
      <c r="O133" s="2"/>
    </row>
    <row r="134" spans="2:15" x14ac:dyDescent="0.25">
      <c r="B134" s="23">
        <f t="shared" si="14"/>
        <v>2125</v>
      </c>
      <c r="C134" s="2"/>
      <c r="E134" s="23">
        <f t="shared" si="15"/>
        <v>2125</v>
      </c>
      <c r="F134" s="2"/>
      <c r="G134" s="2"/>
      <c r="I134" s="21" t="str">
        <f t="shared" si="10"/>
        <v/>
      </c>
      <c r="J134" s="17" t="str">
        <f t="shared" si="11"/>
        <v/>
      </c>
      <c r="K134" s="21" t="str">
        <f t="shared" si="12"/>
        <v/>
      </c>
      <c r="L134" s="21" t="str">
        <f t="shared" si="16"/>
        <v/>
      </c>
      <c r="O134" s="2"/>
    </row>
    <row r="135" spans="2:15" x14ac:dyDescent="0.25">
      <c r="B135" s="23">
        <f t="shared" si="14"/>
        <v>2126</v>
      </c>
      <c r="C135" s="2"/>
      <c r="E135" s="23">
        <f t="shared" si="15"/>
        <v>2126</v>
      </c>
      <c r="F135" s="2"/>
      <c r="G135" s="2"/>
      <c r="I135" s="21" t="str">
        <f t="shared" si="10"/>
        <v/>
      </c>
      <c r="J135" s="17" t="str">
        <f t="shared" si="11"/>
        <v/>
      </c>
      <c r="K135" s="21" t="str">
        <f t="shared" si="12"/>
        <v/>
      </c>
      <c r="L135" s="21" t="str">
        <f t="shared" si="16"/>
        <v/>
      </c>
      <c r="O135" s="2"/>
    </row>
    <row r="136" spans="2:15" x14ac:dyDescent="0.25">
      <c r="B136" s="23">
        <f t="shared" si="14"/>
        <v>2127</v>
      </c>
      <c r="C136" s="2"/>
      <c r="E136" s="23">
        <f t="shared" si="15"/>
        <v>2127</v>
      </c>
      <c r="F136" s="2"/>
      <c r="G136" s="2"/>
      <c r="I136" s="21" t="str">
        <f t="shared" si="10"/>
        <v/>
      </c>
      <c r="J136" s="17" t="str">
        <f t="shared" si="11"/>
        <v/>
      </c>
      <c r="K136" s="21" t="str">
        <f t="shared" si="12"/>
        <v/>
      </c>
      <c r="L136" s="21" t="str">
        <f t="shared" si="16"/>
        <v/>
      </c>
      <c r="O136" s="2"/>
    </row>
    <row r="137" spans="2:15" x14ac:dyDescent="0.25">
      <c r="B137" s="23">
        <f t="shared" si="14"/>
        <v>2128</v>
      </c>
      <c r="C137" s="2"/>
      <c r="E137" s="23">
        <f t="shared" si="15"/>
        <v>2128</v>
      </c>
      <c r="F137" s="2"/>
      <c r="G137" s="2"/>
      <c r="I137" s="21" t="str">
        <f t="shared" si="10"/>
        <v/>
      </c>
      <c r="J137" s="17" t="str">
        <f t="shared" si="11"/>
        <v/>
      </c>
      <c r="K137" s="21" t="str">
        <f t="shared" si="12"/>
        <v/>
      </c>
      <c r="L137" s="21" t="str">
        <f t="shared" si="16"/>
        <v/>
      </c>
      <c r="O137" s="2"/>
    </row>
    <row r="138" spans="2:15" x14ac:dyDescent="0.25">
      <c r="B138" s="23">
        <f t="shared" si="14"/>
        <v>2129</v>
      </c>
      <c r="C138" s="2"/>
      <c r="E138" s="23">
        <f t="shared" si="15"/>
        <v>2129</v>
      </c>
      <c r="F138" s="2"/>
      <c r="G138" s="2"/>
      <c r="I138" s="21" t="str">
        <f t="shared" si="10"/>
        <v/>
      </c>
      <c r="J138" s="17" t="str">
        <f t="shared" si="11"/>
        <v/>
      </c>
      <c r="K138" s="21" t="str">
        <f t="shared" si="12"/>
        <v/>
      </c>
      <c r="L138" s="21" t="str">
        <f t="shared" si="16"/>
        <v/>
      </c>
      <c r="O138" s="2"/>
    </row>
    <row r="139" spans="2:15" x14ac:dyDescent="0.25">
      <c r="B139" s="23">
        <f t="shared" si="14"/>
        <v>2130</v>
      </c>
      <c r="C139" s="2"/>
      <c r="E139" s="23">
        <f t="shared" si="15"/>
        <v>2130</v>
      </c>
      <c r="F139" s="2"/>
      <c r="G139" s="2"/>
      <c r="I139" s="21" t="str">
        <f t="shared" si="10"/>
        <v/>
      </c>
      <c r="J139" s="17" t="str">
        <f t="shared" si="11"/>
        <v/>
      </c>
      <c r="K139" s="21" t="str">
        <f t="shared" si="12"/>
        <v/>
      </c>
      <c r="L139" s="21" t="str">
        <f t="shared" si="16"/>
        <v/>
      </c>
      <c r="O139" s="2"/>
    </row>
    <row r="140" spans="2:15" x14ac:dyDescent="0.25">
      <c r="B140" s="23">
        <f t="shared" si="14"/>
        <v>2131</v>
      </c>
      <c r="C140" s="2"/>
      <c r="E140" s="23">
        <f t="shared" si="15"/>
        <v>2131</v>
      </c>
      <c r="F140" s="2"/>
      <c r="G140" s="2"/>
      <c r="I140" s="21" t="str">
        <f t="shared" si="10"/>
        <v/>
      </c>
      <c r="J140" s="17" t="str">
        <f t="shared" si="11"/>
        <v/>
      </c>
      <c r="K140" s="21" t="str">
        <f t="shared" si="12"/>
        <v/>
      </c>
      <c r="L140" s="21" t="str">
        <f t="shared" si="16"/>
        <v/>
      </c>
      <c r="O140" s="2"/>
    </row>
    <row r="141" spans="2:15" x14ac:dyDescent="0.25">
      <c r="B141" s="23">
        <f t="shared" si="14"/>
        <v>2132</v>
      </c>
      <c r="C141" s="2"/>
      <c r="E141" s="23">
        <f t="shared" si="15"/>
        <v>2132</v>
      </c>
      <c r="F141" s="2"/>
      <c r="G141" s="2"/>
      <c r="I141" s="21" t="str">
        <f t="shared" si="10"/>
        <v/>
      </c>
      <c r="J141" s="17" t="str">
        <f t="shared" si="11"/>
        <v/>
      </c>
      <c r="K141" s="21" t="str">
        <f t="shared" si="12"/>
        <v/>
      </c>
      <c r="L141" s="21" t="str">
        <f t="shared" si="16"/>
        <v/>
      </c>
      <c r="O141" s="2"/>
    </row>
    <row r="142" spans="2:15" x14ac:dyDescent="0.25">
      <c r="B142" s="23">
        <f t="shared" si="14"/>
        <v>2133</v>
      </c>
      <c r="C142" s="2"/>
      <c r="E142" s="23">
        <f t="shared" si="15"/>
        <v>2133</v>
      </c>
      <c r="F142" s="2"/>
      <c r="G142" s="2"/>
      <c r="I142" s="21" t="str">
        <f t="shared" si="10"/>
        <v/>
      </c>
      <c r="J142" s="17" t="str">
        <f t="shared" si="11"/>
        <v/>
      </c>
      <c r="K142" s="21" t="str">
        <f t="shared" si="12"/>
        <v/>
      </c>
      <c r="L142" s="21" t="str">
        <f t="shared" si="16"/>
        <v/>
      </c>
      <c r="O142" s="2"/>
    </row>
    <row r="143" spans="2:15" x14ac:dyDescent="0.25">
      <c r="B143" s="23">
        <f t="shared" si="14"/>
        <v>2134</v>
      </c>
      <c r="C143" s="2"/>
      <c r="E143" s="23">
        <f t="shared" si="15"/>
        <v>2134</v>
      </c>
      <c r="F143" s="2"/>
      <c r="G143" s="2"/>
      <c r="I143" s="21" t="str">
        <f t="shared" si="10"/>
        <v/>
      </c>
      <c r="J143" s="17" t="str">
        <f t="shared" si="11"/>
        <v/>
      </c>
      <c r="K143" s="21" t="str">
        <f t="shared" si="12"/>
        <v/>
      </c>
      <c r="L143" s="21" t="str">
        <f t="shared" si="16"/>
        <v/>
      </c>
      <c r="O143" s="2"/>
    </row>
    <row r="144" spans="2:15" x14ac:dyDescent="0.25">
      <c r="B144" s="23">
        <f t="shared" si="14"/>
        <v>2135</v>
      </c>
      <c r="C144" s="2"/>
      <c r="E144" s="23">
        <f t="shared" si="15"/>
        <v>2135</v>
      </c>
      <c r="F144" s="2"/>
      <c r="G144" s="2"/>
      <c r="I144" s="21" t="str">
        <f t="shared" si="10"/>
        <v/>
      </c>
      <c r="J144" s="17" t="str">
        <f t="shared" si="11"/>
        <v/>
      </c>
      <c r="K144" s="21" t="str">
        <f t="shared" si="12"/>
        <v/>
      </c>
      <c r="L144" s="21" t="str">
        <f t="shared" si="16"/>
        <v/>
      </c>
      <c r="O144" s="2"/>
    </row>
    <row r="145" spans="9:12" x14ac:dyDescent="0.25">
      <c r="I145" s="21"/>
      <c r="J145" s="21"/>
      <c r="K145" s="21"/>
      <c r="L145" s="21"/>
    </row>
    <row r="146" spans="9:12" x14ac:dyDescent="0.25">
      <c r="I146" s="21"/>
      <c r="J146" s="21"/>
      <c r="K146" s="21"/>
      <c r="L146" s="21"/>
    </row>
  </sheetData>
  <sheetProtection selectLockedCells="1"/>
  <conditionalFormatting sqref="C21 C25:C144 F25:G144">
    <cfRule type="cellIs" dxfId="50" priority="3" stopIfTrue="1" operator="greaterThan">
      <formula>0</formula>
    </cfRule>
  </conditionalFormatting>
  <conditionalFormatting sqref="O89:O144">
    <cfRule type="cellIs" dxfId="49" priority="2" stopIfTrue="1" operator="greaterThan">
      <formula>0</formula>
    </cfRule>
  </conditionalFormatting>
  <conditionalFormatting sqref="O25:O88">
    <cfRule type="cellIs" dxfId="48" priority="1" stopIfTrue="1" operator="greaterThan">
      <formula>0</formula>
    </cfRule>
  </conditionalFormatting>
  <dataValidations count="4"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  <dataValidation type="decimal" errorStyle="warning" operator="lessThan" allowBlank="1" showErrorMessage="1" errorTitle="Fejlindtastning" error="En betaling skal indtastes som negativ" sqref="C21 C25:C144 F25:G144 O25:O144">
      <formula1>0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6"/>
  <sheetViews>
    <sheetView zoomScale="70" zoomScaleNormal="70" workbookViewId="0">
      <selection activeCell="O25" sqref="O25"/>
    </sheetView>
  </sheetViews>
  <sheetFormatPr defaultRowHeight="15" x14ac:dyDescent="0.25"/>
  <cols>
    <col min="1" max="1" width="9.140625" style="4"/>
    <col min="2" max="2" width="70.7109375" style="4" customWidth="1"/>
    <col min="3" max="3" width="25" style="4" customWidth="1"/>
    <col min="4" max="4" width="8.140625" style="4" customWidth="1"/>
    <col min="5" max="5" width="43.5703125" style="4" customWidth="1"/>
    <col min="6" max="6" width="29" style="4" customWidth="1"/>
    <col min="7" max="7" width="26" style="4" customWidth="1"/>
    <col min="8" max="8" width="19.85546875" style="4" hidden="1" customWidth="1"/>
    <col min="9" max="9" width="43.28515625" style="4" hidden="1" customWidth="1"/>
    <col min="10" max="10" width="45.28515625" style="4" hidden="1" customWidth="1"/>
    <col min="11" max="11" width="54.28515625" style="4" hidden="1" customWidth="1"/>
    <col min="12" max="12" width="43.42578125" style="4" hidden="1" customWidth="1"/>
    <col min="13" max="14" width="0" style="4" hidden="1" customWidth="1"/>
    <col min="15" max="15" width="28.7109375" style="4" customWidth="1"/>
    <col min="16" max="16384" width="9.140625" style="4"/>
  </cols>
  <sheetData>
    <row r="2" spans="1:15" x14ac:dyDescent="0.25">
      <c r="B2" s="5" t="s">
        <v>3</v>
      </c>
      <c r="C2" s="6"/>
      <c r="D2" s="6"/>
      <c r="E2" s="6"/>
      <c r="F2" s="6"/>
      <c r="G2" s="7"/>
      <c r="O2" s="7"/>
    </row>
    <row r="3" spans="1:15" x14ac:dyDescent="0.25">
      <c r="B3" s="6" t="s">
        <v>15</v>
      </c>
      <c r="C3" s="6"/>
      <c r="D3" s="6"/>
      <c r="E3" s="6"/>
      <c r="F3" s="6"/>
      <c r="G3" s="6"/>
      <c r="O3" s="6"/>
    </row>
    <row r="4" spans="1:15" x14ac:dyDescent="0.25">
      <c r="B4" s="6" t="s">
        <v>16</v>
      </c>
      <c r="C4" s="6"/>
      <c r="D4" s="6"/>
      <c r="E4" s="6"/>
      <c r="F4" s="6"/>
      <c r="G4" s="6"/>
      <c r="O4" s="6"/>
    </row>
    <row r="5" spans="1:15" x14ac:dyDescent="0.25">
      <c r="A5" s="8"/>
      <c r="B5" s="6" t="s">
        <v>17</v>
      </c>
      <c r="C5" s="6"/>
      <c r="D5" s="6"/>
      <c r="E5" s="6"/>
      <c r="F5" s="6"/>
      <c r="G5" s="6"/>
      <c r="O5" s="6"/>
    </row>
    <row r="6" spans="1:15" x14ac:dyDescent="0.25">
      <c r="A6" s="8"/>
      <c r="B6" s="6"/>
      <c r="C6" s="6"/>
      <c r="D6" s="6"/>
      <c r="E6" s="6"/>
      <c r="F6" s="6"/>
      <c r="G6" s="6"/>
      <c r="O6" s="6"/>
    </row>
    <row r="7" spans="1:15" x14ac:dyDescent="0.25">
      <c r="A7" s="8"/>
    </row>
    <row r="8" spans="1:15" ht="18.75" x14ac:dyDescent="0.3">
      <c r="A8" s="8"/>
      <c r="B8" s="9" t="s">
        <v>1</v>
      </c>
      <c r="C8" s="8"/>
      <c r="D8" s="8"/>
      <c r="E8" s="10" t="s">
        <v>2</v>
      </c>
      <c r="F8" s="11"/>
      <c r="G8" s="12"/>
      <c r="H8" s="13"/>
    </row>
    <row r="9" spans="1:15" ht="15.75" thickBot="1" x14ac:dyDescent="0.3">
      <c r="F9" s="14"/>
    </row>
    <row r="10" spans="1:15" ht="33" customHeight="1" thickBot="1" x14ac:dyDescent="0.3">
      <c r="B10" s="15" t="s">
        <v>5</v>
      </c>
      <c r="C10" s="1">
        <v>3.5000000000000003E-2</v>
      </c>
      <c r="E10" s="25" t="s">
        <v>10</v>
      </c>
      <c r="F10" s="24">
        <f>IF(SUM($C$21:$C$144)&lt;0,($M$24*SUM($K$25:$K$144)/(1-(1+$M$24)^(-($C$19-$C$18+1)))),"")</f>
        <v>-28057265.949414119</v>
      </c>
    </row>
    <row r="11" spans="1:15" ht="35.25" customHeight="1" thickBot="1" x14ac:dyDescent="0.3">
      <c r="E11" s="25" t="s">
        <v>11</v>
      </c>
      <c r="F11" s="24">
        <f>IF(SUM($F$25:$G$144)&lt;0,($C$10*SUM($L$25:$L$144)/(1-(1+$C$10)^(-($F$19-$F$18+1)))),"")</f>
        <v>-653504.41078024206</v>
      </c>
    </row>
    <row r="13" spans="1:15" x14ac:dyDescent="0.25">
      <c r="E13" s="13" t="s">
        <v>4</v>
      </c>
      <c r="F13" s="13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5" ht="18.75" x14ac:dyDescent="0.3">
      <c r="B16" s="9" t="s">
        <v>0</v>
      </c>
      <c r="E16" s="9" t="s">
        <v>12</v>
      </c>
      <c r="J16" s="16"/>
    </row>
    <row r="17" spans="2:15" ht="15.75" thickBot="1" x14ac:dyDescent="0.3">
      <c r="J17" s="16"/>
    </row>
    <row r="18" spans="2:15" ht="15.75" thickBot="1" x14ac:dyDescent="0.3">
      <c r="B18" s="15" t="s">
        <v>6</v>
      </c>
      <c r="C18" s="3">
        <v>2016</v>
      </c>
      <c r="E18" s="15" t="s">
        <v>6</v>
      </c>
      <c r="F18" s="3">
        <v>2016</v>
      </c>
      <c r="J18" s="16"/>
      <c r="L18" s="17" t="str">
        <f xml:space="preserve"> IF($E18&gt;=$F$18,IF($E18&lt;=$F$19,SUM($F18:$G18),""),"")</f>
        <v/>
      </c>
    </row>
    <row r="19" spans="2:15" ht="15.75" thickBot="1" x14ac:dyDescent="0.3">
      <c r="B19" s="15" t="s">
        <v>7</v>
      </c>
      <c r="C19" s="3">
        <v>2090</v>
      </c>
      <c r="D19" s="14"/>
      <c r="E19" s="15" t="s">
        <v>7</v>
      </c>
      <c r="F19" s="3">
        <v>2079</v>
      </c>
      <c r="I19" s="16"/>
      <c r="J19" s="16"/>
      <c r="L19" s="17" t="str">
        <f xml:space="preserve"> IF($E19&gt;=$F$18,IF($E19&lt;=$F$19,SUM($F19:$G19),""),"")</f>
        <v/>
      </c>
    </row>
    <row r="20" spans="2:15" ht="15.75" thickBot="1" x14ac:dyDescent="0.3">
      <c r="B20" s="8"/>
      <c r="D20" s="14"/>
      <c r="E20" s="8"/>
      <c r="F20" s="8"/>
      <c r="I20" s="16"/>
      <c r="J20" s="16"/>
    </row>
    <row r="21" spans="2:15" ht="15.75" thickBot="1" x14ac:dyDescent="0.3">
      <c r="B21" s="15" t="s">
        <v>20</v>
      </c>
      <c r="C21" s="2">
        <v>-618000000</v>
      </c>
      <c r="D21" s="14"/>
      <c r="E21" s="8"/>
      <c r="F21" s="8"/>
      <c r="I21" s="16"/>
      <c r="J21" s="16"/>
    </row>
    <row r="22" spans="2:15" x14ac:dyDescent="0.25">
      <c r="B22" s="8"/>
      <c r="D22" s="14"/>
      <c r="E22" s="8"/>
      <c r="F22" s="8"/>
      <c r="I22" s="16"/>
      <c r="J22" s="16"/>
    </row>
    <row r="23" spans="2:15" ht="15.75" thickBot="1" x14ac:dyDescent="0.3"/>
    <row r="24" spans="2:15" ht="47.25" customHeight="1" thickBot="1" x14ac:dyDescent="0.3">
      <c r="B24" s="15" t="s">
        <v>18</v>
      </c>
      <c r="C24" s="18" t="s">
        <v>22</v>
      </c>
      <c r="D24" s="26"/>
      <c r="E24" s="25" t="s">
        <v>19</v>
      </c>
      <c r="F24" s="18" t="s">
        <v>23</v>
      </c>
      <c r="G24" s="18" t="s">
        <v>24</v>
      </c>
      <c r="I24" s="4" t="s">
        <v>14</v>
      </c>
      <c r="J24" s="4" t="s">
        <v>13</v>
      </c>
      <c r="K24" s="19" t="s">
        <v>8</v>
      </c>
      <c r="L24" s="19" t="s">
        <v>9</v>
      </c>
      <c r="M24" s="27">
        <v>3.5000000000000003E-2</v>
      </c>
      <c r="N24" s="4" t="s">
        <v>21</v>
      </c>
      <c r="O24" s="18" t="s">
        <v>25</v>
      </c>
    </row>
    <row r="25" spans="2:15" x14ac:dyDescent="0.25">
      <c r="B25" s="22">
        <v>2016</v>
      </c>
      <c r="C25" s="2">
        <v>-3090000</v>
      </c>
      <c r="E25" s="22">
        <v>2016</v>
      </c>
      <c r="F25" s="2">
        <v>-800411.50575315219</v>
      </c>
      <c r="G25" s="2">
        <v>-80000</v>
      </c>
      <c r="H25" s="20"/>
      <c r="I25" s="21">
        <f xml:space="preserve"> IF($B25=$C$18,$C$21,"")</f>
        <v>-618000000</v>
      </c>
      <c r="J25" s="17">
        <f xml:space="preserve"> IF($B25&gt;=$C$18,IF($B25&lt;=$C$19,$C25,""),"")</f>
        <v>-3090000</v>
      </c>
      <c r="K25" s="21">
        <f xml:space="preserve"> IF(SUM($I25:$J25)/((1+$C$10)^($B25-$C$18))&lt;0,SUM($I25:$J25)/((1+$C$10)^($B25-$C$18)),"")</f>
        <v>-621090000</v>
      </c>
      <c r="L25" s="21">
        <f t="shared" ref="L25:L56" si="0" xml:space="preserve"> IF($E25&gt;=$F$18,IF($E25&lt;=$F$19,IF(SUM($F25:$G25)/((1+$C$10)^($E25-$F$18))&lt;0,SUM($F25:$G25)/((1+$C$10)^($E25-$F$18)),""),""),"")</f>
        <v>-880411.50575315219</v>
      </c>
      <c r="O25" s="2">
        <f>SUM(F25:G25)</f>
        <v>-880411.50575315219</v>
      </c>
    </row>
    <row r="26" spans="2:15" x14ac:dyDescent="0.25">
      <c r="B26" s="23">
        <f>B25+1</f>
        <v>2017</v>
      </c>
      <c r="C26" s="2">
        <v>-3136349.9999999995</v>
      </c>
      <c r="E26" s="23">
        <f t="shared" ref="E26:E89" si="1">E25+1</f>
        <v>2017</v>
      </c>
      <c r="F26" s="2">
        <v>-800411.50575315219</v>
      </c>
      <c r="G26" s="2">
        <f>G25*1.015</f>
        <v>-81199.999999999985</v>
      </c>
      <c r="H26" s="20"/>
      <c r="I26" s="21" t="str">
        <f t="shared" ref="I26:I89" si="2" xml:space="preserve"> IF($B26=$C$18,$C$21,"")</f>
        <v/>
      </c>
      <c r="J26" s="17">
        <f t="shared" ref="J26:J89" si="3" xml:space="preserve"> IF($B26&gt;=$C$18,IF($B26&lt;=$C$19,$C26,""),"")</f>
        <v>-3136349.9999999995</v>
      </c>
      <c r="K26" s="21">
        <f t="shared" ref="K26:K89" si="4" xml:space="preserve"> IF(SUM($I26:$J26)/((1+$C$10)^($B26-$C$18))&lt;0,SUM($I26:$J26)/((1+$C$10)^($B26-$C$18)),"")</f>
        <v>-3030289.8550724634</v>
      </c>
      <c r="L26" s="21">
        <f t="shared" si="0"/>
        <v>-851798.55628323893</v>
      </c>
      <c r="O26" s="2">
        <f t="shared" ref="O26:O88" si="5">SUM(F26:G26)</f>
        <v>-881611.50575315219</v>
      </c>
    </row>
    <row r="27" spans="2:15" x14ac:dyDescent="0.25">
      <c r="B27" s="23">
        <f t="shared" ref="B27:B90" si="6">B26+1</f>
        <v>2018</v>
      </c>
      <c r="C27" s="2">
        <v>-3183395.2499999991</v>
      </c>
      <c r="E27" s="23">
        <f t="shared" si="1"/>
        <v>2018</v>
      </c>
      <c r="F27" s="2">
        <v>-800411.50575315219</v>
      </c>
      <c r="G27" s="2">
        <f t="shared" ref="G27:G88" si="7">G26*1.015</f>
        <v>-82417.999999999971</v>
      </c>
      <c r="H27" s="20"/>
      <c r="I27" s="21" t="str">
        <f t="shared" si="2"/>
        <v/>
      </c>
      <c r="J27" s="17">
        <f t="shared" si="3"/>
        <v>-3183395.2499999991</v>
      </c>
      <c r="K27" s="21">
        <f t="shared" si="4"/>
        <v>-2971733.5293705799</v>
      </c>
      <c r="L27" s="21">
        <f t="shared" si="0"/>
        <v>-824130.7902197506</v>
      </c>
      <c r="O27" s="2">
        <f t="shared" si="5"/>
        <v>-882829.50575315219</v>
      </c>
    </row>
    <row r="28" spans="2:15" x14ac:dyDescent="0.25">
      <c r="B28" s="23">
        <f t="shared" si="6"/>
        <v>2019</v>
      </c>
      <c r="C28" s="2">
        <v>-3231146.1787499986</v>
      </c>
      <c r="E28" s="23">
        <f t="shared" si="1"/>
        <v>2019</v>
      </c>
      <c r="F28" s="2">
        <v>-800411.50575315219</v>
      </c>
      <c r="G28" s="2">
        <f t="shared" si="7"/>
        <v>-83654.26999999996</v>
      </c>
      <c r="H28" s="20"/>
      <c r="I28" s="21" t="str">
        <f t="shared" si="2"/>
        <v/>
      </c>
      <c r="J28" s="17">
        <f t="shared" si="3"/>
        <v>-3231146.1787499986</v>
      </c>
      <c r="K28" s="21">
        <f t="shared" si="4"/>
        <v>-2914308.7268706653</v>
      </c>
      <c r="L28" s="21">
        <f t="shared" si="0"/>
        <v>-797376.67777129717</v>
      </c>
      <c r="O28" s="2">
        <f t="shared" si="5"/>
        <v>-884065.77575315209</v>
      </c>
    </row>
    <row r="29" spans="2:15" x14ac:dyDescent="0.25">
      <c r="B29" s="23">
        <f t="shared" si="6"/>
        <v>2020</v>
      </c>
      <c r="C29" s="2">
        <v>-3279613.3714312483</v>
      </c>
      <c r="E29" s="23">
        <f t="shared" si="1"/>
        <v>2020</v>
      </c>
      <c r="F29" s="2">
        <v>-800411.50575315219</v>
      </c>
      <c r="G29" s="2">
        <f t="shared" si="7"/>
        <v>-84909.084049999947</v>
      </c>
      <c r="H29" s="20"/>
      <c r="I29" s="21" t="str">
        <f t="shared" si="2"/>
        <v/>
      </c>
      <c r="J29" s="17">
        <f t="shared" si="3"/>
        <v>-3279613.3714312483</v>
      </c>
      <c r="K29" s="21">
        <f t="shared" si="4"/>
        <v>-2857993.5823900728</v>
      </c>
      <c r="L29" s="21">
        <f t="shared" si="0"/>
        <v>-771505.74700547289</v>
      </c>
      <c r="O29" s="2">
        <f t="shared" si="5"/>
        <v>-885320.58980315214</v>
      </c>
    </row>
    <row r="30" spans="2:15" x14ac:dyDescent="0.25">
      <c r="B30" s="23">
        <f t="shared" si="6"/>
        <v>2021</v>
      </c>
      <c r="C30" s="2">
        <v>-3328807.5720027168</v>
      </c>
      <c r="E30" s="23">
        <f t="shared" si="1"/>
        <v>2021</v>
      </c>
      <c r="F30" s="2">
        <v>-800411.50575315219</v>
      </c>
      <c r="G30" s="2">
        <f t="shared" si="7"/>
        <v>-86182.720310749937</v>
      </c>
      <c r="H30" s="20"/>
      <c r="I30" s="21" t="str">
        <f t="shared" si="2"/>
        <v/>
      </c>
      <c r="J30" s="17">
        <f t="shared" si="3"/>
        <v>-3328807.5720027168</v>
      </c>
      <c r="K30" s="21">
        <f t="shared" si="4"/>
        <v>-2802766.6532617621</v>
      </c>
      <c r="L30" s="21">
        <f t="shared" si="0"/>
        <v>-746488.54823750595</v>
      </c>
      <c r="O30" s="2">
        <f t="shared" si="5"/>
        <v>-886594.22606390214</v>
      </c>
    </row>
    <row r="31" spans="2:15" x14ac:dyDescent="0.25">
      <c r="B31" s="23">
        <f t="shared" si="6"/>
        <v>2022</v>
      </c>
      <c r="C31" s="2">
        <v>-3378739.6855827575</v>
      </c>
      <c r="E31" s="23">
        <f t="shared" si="1"/>
        <v>2022</v>
      </c>
      <c r="F31" s="2">
        <v>-800411.50575315219</v>
      </c>
      <c r="G31" s="2">
        <f t="shared" si="7"/>
        <v>-87475.461115411177</v>
      </c>
      <c r="H31" s="20"/>
      <c r="I31" s="21" t="str">
        <f t="shared" si="2"/>
        <v/>
      </c>
      <c r="J31" s="17">
        <f t="shared" si="3"/>
        <v>-3378739.6855827575</v>
      </c>
      <c r="K31" s="21">
        <f t="shared" si="4"/>
        <v>-2748606.9111697474</v>
      </c>
      <c r="L31" s="21">
        <f t="shared" si="0"/>
        <v>-722296.61962003261</v>
      </c>
      <c r="O31" s="2">
        <f t="shared" si="5"/>
        <v>-887886.96686856332</v>
      </c>
    </row>
    <row r="32" spans="2:15" x14ac:dyDescent="0.25">
      <c r="B32" s="23">
        <f t="shared" si="6"/>
        <v>2023</v>
      </c>
      <c r="C32" s="2">
        <v>-3429420.7808664986</v>
      </c>
      <c r="E32" s="23">
        <f t="shared" si="1"/>
        <v>2023</v>
      </c>
      <c r="F32" s="2">
        <v>-800411.50575315219</v>
      </c>
      <c r="G32" s="2">
        <f t="shared" si="7"/>
        <v>-88787.593032142337</v>
      </c>
      <c r="H32" s="20"/>
      <c r="I32" s="21" t="str">
        <f t="shared" si="2"/>
        <v/>
      </c>
      <c r="J32" s="17">
        <f t="shared" si="3"/>
        <v>-3429420.7808664986</v>
      </c>
      <c r="K32" s="21">
        <f t="shared" si="4"/>
        <v>-2695493.7341423123</v>
      </c>
      <c r="L32" s="21">
        <f t="shared" si="0"/>
        <v>-698902.45389343984</v>
      </c>
      <c r="O32" s="2">
        <f t="shared" si="5"/>
        <v>-889199.09878529457</v>
      </c>
    </row>
    <row r="33" spans="2:15" x14ac:dyDescent="0.25">
      <c r="B33" s="23">
        <f t="shared" si="6"/>
        <v>2024</v>
      </c>
      <c r="C33" s="2">
        <v>-3480862.0925794956</v>
      </c>
      <c r="E33" s="23">
        <f t="shared" si="1"/>
        <v>2024</v>
      </c>
      <c r="F33" s="2">
        <v>-800411.50575315219</v>
      </c>
      <c r="G33" s="2">
        <f t="shared" si="7"/>
        <v>-90119.40692762447</v>
      </c>
      <c r="H33" s="20"/>
      <c r="I33" s="21" t="str">
        <f t="shared" si="2"/>
        <v/>
      </c>
      <c r="J33" s="17">
        <f t="shared" si="3"/>
        <v>-3480862.0925794956</v>
      </c>
      <c r="K33" s="21">
        <f t="shared" si="4"/>
        <v>-2643406.898699949</v>
      </c>
      <c r="L33" s="21">
        <f t="shared" si="0"/>
        <v>-676279.46625758649</v>
      </c>
      <c r="O33" s="2">
        <f t="shared" si="5"/>
        <v>-890530.91268077667</v>
      </c>
    </row>
    <row r="34" spans="2:15" x14ac:dyDescent="0.25">
      <c r="B34" s="23">
        <f t="shared" si="6"/>
        <v>2025</v>
      </c>
      <c r="C34" s="2">
        <v>-3533075.0239681876</v>
      </c>
      <c r="E34" s="23">
        <f t="shared" si="1"/>
        <v>2025</v>
      </c>
      <c r="F34" s="2">
        <v>-800411.50575315219</v>
      </c>
      <c r="G34" s="2">
        <f t="shared" si="7"/>
        <v>-91471.198031538835</v>
      </c>
      <c r="H34" s="20"/>
      <c r="I34" s="21" t="str">
        <f t="shared" si="2"/>
        <v/>
      </c>
      <c r="J34" s="17">
        <f t="shared" si="3"/>
        <v>-3533075.0239681876</v>
      </c>
      <c r="K34" s="21">
        <f t="shared" si="4"/>
        <v>-2592326.5721550225</v>
      </c>
      <c r="L34" s="21">
        <f t="shared" si="0"/>
        <v>-654401.96332704299</v>
      </c>
      <c r="O34" s="2">
        <f t="shared" si="5"/>
        <v>-891882.70378469105</v>
      </c>
    </row>
    <row r="35" spans="2:15" x14ac:dyDescent="0.25">
      <c r="B35" s="23">
        <f t="shared" si="6"/>
        <v>2026</v>
      </c>
      <c r="C35" s="2">
        <v>-3586071.1493277103</v>
      </c>
      <c r="E35" s="23">
        <f t="shared" si="1"/>
        <v>2026</v>
      </c>
      <c r="F35" s="2">
        <v>-800411.50575315219</v>
      </c>
      <c r="G35" s="2">
        <f t="shared" si="7"/>
        <v>-92843.266002011907</v>
      </c>
      <c r="H35" s="20"/>
      <c r="I35" s="21" t="str">
        <f t="shared" si="2"/>
        <v/>
      </c>
      <c r="J35" s="17">
        <f t="shared" si="3"/>
        <v>-3586071.1493277103</v>
      </c>
      <c r="K35" s="21">
        <f t="shared" si="4"/>
        <v>-2542233.3050602395</v>
      </c>
      <c r="L35" s="21">
        <f t="shared" si="0"/>
        <v>-633245.11313326424</v>
      </c>
      <c r="O35" s="2">
        <f t="shared" si="5"/>
        <v>-893254.77175516414</v>
      </c>
    </row>
    <row r="36" spans="2:15" x14ac:dyDescent="0.25">
      <c r="B36" s="23">
        <f t="shared" si="6"/>
        <v>2027</v>
      </c>
      <c r="C36" s="2">
        <v>-3639862.2165676258</v>
      </c>
      <c r="E36" s="23">
        <f t="shared" si="1"/>
        <v>2027</v>
      </c>
      <c r="F36" s="2">
        <v>-800411.50575315219</v>
      </c>
      <c r="G36" s="2">
        <f t="shared" si="7"/>
        <v>-94235.914992042075</v>
      </c>
      <c r="H36" s="20"/>
      <c r="I36" s="21" t="str">
        <f t="shared" si="2"/>
        <v/>
      </c>
      <c r="J36" s="17">
        <f t="shared" si="3"/>
        <v>-3639862.2165676258</v>
      </c>
      <c r="K36" s="21">
        <f t="shared" si="4"/>
        <v>-2493108.0238030367</v>
      </c>
      <c r="L36" s="21">
        <f t="shared" si="0"/>
        <v>-612784.9161383484</v>
      </c>
      <c r="O36" s="2">
        <f t="shared" si="5"/>
        <v>-894647.42074519431</v>
      </c>
    </row>
    <row r="37" spans="2:15" x14ac:dyDescent="0.25">
      <c r="B37" s="23">
        <f t="shared" si="6"/>
        <v>2028</v>
      </c>
      <c r="C37" s="2">
        <v>-3694460.1498161396</v>
      </c>
      <c r="E37" s="23">
        <f t="shared" si="1"/>
        <v>2028</v>
      </c>
      <c r="F37" s="2">
        <v>-800411.50575315219</v>
      </c>
      <c r="G37" s="2">
        <f t="shared" si="7"/>
        <v>-95649.453716922697</v>
      </c>
      <c r="H37" s="20"/>
      <c r="I37" s="21" t="str">
        <f t="shared" si="2"/>
        <v/>
      </c>
      <c r="J37" s="17">
        <f t="shared" si="3"/>
        <v>-3694460.1498161396</v>
      </c>
      <c r="K37" s="21">
        <f t="shared" si="4"/>
        <v>-2444932.0233430746</v>
      </c>
      <c r="L37" s="21">
        <f t="shared" si="0"/>
        <v>-592998.17722622771</v>
      </c>
      <c r="O37" s="2">
        <f t="shared" si="5"/>
        <v>-896060.95947007486</v>
      </c>
    </row>
    <row r="38" spans="2:15" x14ac:dyDescent="0.25">
      <c r="B38" s="23">
        <f t="shared" si="6"/>
        <v>2029</v>
      </c>
      <c r="C38" s="2">
        <v>-3749877.0520633813</v>
      </c>
      <c r="E38" s="23">
        <f t="shared" si="1"/>
        <v>2029</v>
      </c>
      <c r="F38" s="2">
        <v>-800411.50575315219</v>
      </c>
      <c r="G38" s="2">
        <f t="shared" si="7"/>
        <v>-97084.195522676528</v>
      </c>
      <c r="H38" s="20"/>
      <c r="I38" s="21" t="str">
        <f t="shared" si="2"/>
        <v/>
      </c>
      <c r="J38" s="17">
        <f t="shared" si="3"/>
        <v>-3749877.0520633813</v>
      </c>
      <c r="K38" s="21">
        <f t="shared" si="4"/>
        <v>-2397686.9600900686</v>
      </c>
      <c r="L38" s="21">
        <f t="shared" si="0"/>
        <v>-573862.47863829264</v>
      </c>
      <c r="O38" s="2">
        <f t="shared" si="5"/>
        <v>-897495.70127582876</v>
      </c>
    </row>
    <row r="39" spans="2:15" x14ac:dyDescent="0.25">
      <c r="B39" s="23">
        <f t="shared" si="6"/>
        <v>2030</v>
      </c>
      <c r="C39" s="2">
        <v>-3806125.2078443319</v>
      </c>
      <c r="E39" s="23">
        <f t="shared" si="1"/>
        <v>2030</v>
      </c>
      <c r="F39" s="2">
        <v>-800411.50575315219</v>
      </c>
      <c r="G39" s="2">
        <f t="shared" si="7"/>
        <v>-98540.458455516666</v>
      </c>
      <c r="H39" s="20"/>
      <c r="I39" s="21" t="str">
        <f t="shared" si="2"/>
        <v/>
      </c>
      <c r="J39" s="17">
        <f t="shared" si="3"/>
        <v>-3806125.2078443319</v>
      </c>
      <c r="K39" s="21">
        <f t="shared" si="4"/>
        <v>-2351354.8449192457</v>
      </c>
      <c r="L39" s="21">
        <f t="shared" si="0"/>
        <v>-555356.15382156312</v>
      </c>
      <c r="O39" s="2">
        <f t="shared" si="5"/>
        <v>-898951.9642086688</v>
      </c>
    </row>
    <row r="40" spans="2:15" x14ac:dyDescent="0.25">
      <c r="B40" s="23">
        <f t="shared" si="6"/>
        <v>2031</v>
      </c>
      <c r="C40" s="2">
        <v>-3863217.0859619966</v>
      </c>
      <c r="E40" s="23">
        <f t="shared" si="1"/>
        <v>2031</v>
      </c>
      <c r="F40" s="2">
        <v>-800411.50575315219</v>
      </c>
      <c r="G40" s="2">
        <f t="shared" si="7"/>
        <v>-100018.5653323494</v>
      </c>
      <c r="H40" s="20"/>
      <c r="I40" s="21" t="str">
        <f t="shared" si="2"/>
        <v/>
      </c>
      <c r="J40" s="17">
        <f t="shared" si="3"/>
        <v>-3863217.0859619966</v>
      </c>
      <c r="K40" s="21">
        <f t="shared" si="4"/>
        <v>-2305918.0363217723</v>
      </c>
      <c r="L40" s="21">
        <f t="shared" si="0"/>
        <v>-537458.26215860213</v>
      </c>
      <c r="O40" s="2">
        <f t="shared" si="5"/>
        <v>-900430.07108550158</v>
      </c>
    </row>
    <row r="41" spans="2:15" x14ac:dyDescent="0.25">
      <c r="B41" s="23">
        <f t="shared" si="6"/>
        <v>2032</v>
      </c>
      <c r="C41" s="2">
        <v>-3921165.3422514261</v>
      </c>
      <c r="E41" s="23">
        <f t="shared" si="1"/>
        <v>2032</v>
      </c>
      <c r="F41" s="2">
        <v>-800411.50575315219</v>
      </c>
      <c r="G41" s="2">
        <f t="shared" si="7"/>
        <v>-101518.84381233464</v>
      </c>
      <c r="H41" s="20"/>
      <c r="I41" s="21" t="str">
        <f t="shared" si="2"/>
        <v/>
      </c>
      <c r="J41" s="17">
        <f t="shared" si="3"/>
        <v>-3921165.3422514261</v>
      </c>
      <c r="K41" s="21">
        <f t="shared" si="4"/>
        <v>-2261359.2336875354</v>
      </c>
      <c r="L41" s="21">
        <f t="shared" si="0"/>
        <v>-520148.56454940111</v>
      </c>
      <c r="O41" s="2">
        <f t="shared" si="5"/>
        <v>-901930.34956548689</v>
      </c>
    </row>
    <row r="42" spans="2:15" x14ac:dyDescent="0.25">
      <c r="B42" s="23">
        <f t="shared" si="6"/>
        <v>2033</v>
      </c>
      <c r="C42" s="2">
        <v>-3979982.822385197</v>
      </c>
      <c r="E42" s="23">
        <f t="shared" si="1"/>
        <v>2033</v>
      </c>
      <c r="F42" s="2">
        <v>-800411.50575315219</v>
      </c>
      <c r="G42" s="2">
        <f t="shared" si="7"/>
        <v>-103041.62646951966</v>
      </c>
      <c r="H42" s="20"/>
      <c r="I42" s="21" t="str">
        <f t="shared" si="2"/>
        <v/>
      </c>
      <c r="J42" s="17">
        <f t="shared" si="3"/>
        <v>-3979982.822385197</v>
      </c>
      <c r="K42" s="21">
        <f t="shared" si="4"/>
        <v>-2217661.4707177277</v>
      </c>
      <c r="L42" s="21">
        <f t="shared" si="0"/>
        <v>-503407.49981647969</v>
      </c>
      <c r="O42" s="2">
        <f t="shared" si="5"/>
        <v>-903453.13222267188</v>
      </c>
    </row>
    <row r="43" spans="2:15" x14ac:dyDescent="0.25">
      <c r="B43" s="23">
        <f t="shared" si="6"/>
        <v>2034</v>
      </c>
      <c r="C43" s="2">
        <v>-4039682.5647209748</v>
      </c>
      <c r="E43" s="23">
        <f t="shared" si="1"/>
        <v>2034</v>
      </c>
      <c r="F43" s="2">
        <v>-800411.50575315219</v>
      </c>
      <c r="G43" s="2">
        <f t="shared" si="7"/>
        <v>-104587.25086656245</v>
      </c>
      <c r="H43" s="20"/>
      <c r="I43" s="21" t="str">
        <f t="shared" si="2"/>
        <v/>
      </c>
      <c r="J43" s="17">
        <f t="shared" si="3"/>
        <v>-4039682.5647209748</v>
      </c>
      <c r="K43" s="21">
        <f t="shared" si="4"/>
        <v>-2174808.1089647282</v>
      </c>
      <c r="L43" s="21">
        <f t="shared" si="0"/>
        <v>-487216.16190540895</v>
      </c>
      <c r="O43" s="2">
        <f t="shared" si="5"/>
        <v>-904998.75661971467</v>
      </c>
    </row>
    <row r="44" spans="2:15" x14ac:dyDescent="0.25">
      <c r="B44" s="23">
        <f t="shared" si="6"/>
        <v>2035</v>
      </c>
      <c r="C44" s="2">
        <v>-4100277.803191789</v>
      </c>
      <c r="E44" s="23">
        <f t="shared" si="1"/>
        <v>2035</v>
      </c>
      <c r="F44" s="2">
        <v>-800411.50575315219</v>
      </c>
      <c r="G44" s="2">
        <f t="shared" si="7"/>
        <v>-106156.05962956087</v>
      </c>
      <c r="H44" s="20"/>
      <c r="I44" s="21" t="str">
        <f t="shared" si="2"/>
        <v/>
      </c>
      <c r="J44" s="17">
        <f t="shared" si="3"/>
        <v>-4100277.803191789</v>
      </c>
      <c r="K44" s="21">
        <f t="shared" si="4"/>
        <v>-2132782.831496811</v>
      </c>
      <c r="L44" s="21">
        <f t="shared" si="0"/>
        <v>-471556.27785390662</v>
      </c>
      <c r="O44" s="2">
        <f t="shared" si="5"/>
        <v>-906567.5653827131</v>
      </c>
    </row>
    <row r="45" spans="2:15" x14ac:dyDescent="0.25">
      <c r="B45" s="23">
        <f t="shared" si="6"/>
        <v>2036</v>
      </c>
      <c r="C45" s="2">
        <v>-4161781.9702396654</v>
      </c>
      <c r="E45" s="23">
        <f t="shared" si="1"/>
        <v>2036</v>
      </c>
      <c r="F45" s="2">
        <v>-800411.50575315219</v>
      </c>
      <c r="G45" s="2">
        <f t="shared" si="7"/>
        <v>-107748.40052400428</v>
      </c>
      <c r="H45" s="20"/>
      <c r="I45" s="21" t="str">
        <f t="shared" si="2"/>
        <v/>
      </c>
      <c r="J45" s="17">
        <f t="shared" si="3"/>
        <v>-4161781.9702396654</v>
      </c>
      <c r="K45" s="21">
        <f t="shared" si="4"/>
        <v>-2091569.6366852783</v>
      </c>
      <c r="L45" s="21">
        <f t="shared" si="0"/>
        <v>-456410.18650356226</v>
      </c>
      <c r="O45" s="2">
        <f t="shared" si="5"/>
        <v>-908159.90627715643</v>
      </c>
    </row>
    <row r="46" spans="2:15" x14ac:dyDescent="0.25">
      <c r="B46" s="23">
        <f t="shared" si="6"/>
        <v>2037</v>
      </c>
      <c r="C46" s="2">
        <v>-4224208.6997932596</v>
      </c>
      <c r="E46" s="23">
        <f t="shared" si="1"/>
        <v>2037</v>
      </c>
      <c r="F46" s="2">
        <v>-800411.50575315219</v>
      </c>
      <c r="G46" s="2">
        <f t="shared" si="7"/>
        <v>-109364.62653186433</v>
      </c>
      <c r="H46" s="20"/>
      <c r="I46" s="21" t="str">
        <f t="shared" si="2"/>
        <v/>
      </c>
      <c r="J46" s="17">
        <f t="shared" si="3"/>
        <v>-4224208.6997932596</v>
      </c>
      <c r="K46" s="21">
        <f t="shared" si="4"/>
        <v>-2051152.8321116497</v>
      </c>
      <c r="L46" s="21">
        <f t="shared" si="0"/>
        <v>-441760.81792912463</v>
      </c>
      <c r="O46" s="2">
        <f t="shared" si="5"/>
        <v>-909776.13228501647</v>
      </c>
    </row>
    <row r="47" spans="2:15" x14ac:dyDescent="0.25">
      <c r="B47" s="23">
        <f t="shared" si="6"/>
        <v>2038</v>
      </c>
      <c r="C47" s="2">
        <v>-4287571.8302901583</v>
      </c>
      <c r="E47" s="23">
        <f t="shared" si="1"/>
        <v>2038</v>
      </c>
      <c r="F47" s="2">
        <v>-800411.50575315219</v>
      </c>
      <c r="G47" s="2">
        <f t="shared" si="7"/>
        <v>-111005.09592984228</v>
      </c>
      <c r="H47" s="20"/>
      <c r="I47" s="21" t="str">
        <f t="shared" si="2"/>
        <v/>
      </c>
      <c r="J47" s="17">
        <f t="shared" si="3"/>
        <v>-4287571.8302901583</v>
      </c>
      <c r="K47" s="21">
        <f t="shared" si="4"/>
        <v>-2011517.0285925837</v>
      </c>
      <c r="L47" s="21">
        <f t="shared" si="0"/>
        <v>-427591.67356113036</v>
      </c>
      <c r="O47" s="2">
        <f t="shared" si="5"/>
        <v>-911416.60168299451</v>
      </c>
    </row>
    <row r="48" spans="2:15" x14ac:dyDescent="0.25">
      <c r="B48" s="23">
        <f t="shared" si="6"/>
        <v>2039</v>
      </c>
      <c r="C48" s="2">
        <v>-4351885.4077445101</v>
      </c>
      <c r="E48" s="23">
        <f t="shared" si="1"/>
        <v>2039</v>
      </c>
      <c r="F48" s="2">
        <v>-800411.50575315219</v>
      </c>
      <c r="G48" s="2">
        <f t="shared" si="7"/>
        <v>-112670.17236878991</v>
      </c>
      <c r="H48" s="20"/>
      <c r="I48" s="21" t="str">
        <f t="shared" si="2"/>
        <v/>
      </c>
      <c r="J48" s="17">
        <f t="shared" si="3"/>
        <v>-4351885.4077445101</v>
      </c>
      <c r="K48" s="21">
        <f t="shared" si="4"/>
        <v>-1972647.1343202631</v>
      </c>
      <c r="L48" s="21">
        <f t="shared" si="0"/>
        <v>-413886.80697847315</v>
      </c>
      <c r="O48" s="2">
        <f t="shared" si="5"/>
        <v>-913081.6781219421</v>
      </c>
    </row>
    <row r="49" spans="2:15" x14ac:dyDescent="0.25">
      <c r="B49" s="23">
        <f t="shared" si="6"/>
        <v>2040</v>
      </c>
      <c r="C49" s="2">
        <v>-4417163.6888606772</v>
      </c>
      <c r="E49" s="23">
        <f t="shared" si="1"/>
        <v>2040</v>
      </c>
      <c r="F49" s="2">
        <v>-800411.50575315219</v>
      </c>
      <c r="G49" s="2">
        <f t="shared" si="7"/>
        <v>-114360.22495432175</v>
      </c>
      <c r="H49" s="20"/>
      <c r="I49" s="21" t="str">
        <f t="shared" si="2"/>
        <v/>
      </c>
      <c r="J49" s="17">
        <f t="shared" si="3"/>
        <v>-4417163.6888606772</v>
      </c>
      <c r="K49" s="21">
        <f t="shared" si="4"/>
        <v>-1934528.3491160071</v>
      </c>
      <c r="L49" s="21">
        <f t="shared" si="0"/>
        <v>-400630.80534830032</v>
      </c>
      <c r="O49" s="2">
        <f t="shared" si="5"/>
        <v>-914771.73070747394</v>
      </c>
    </row>
    <row r="50" spans="2:15" x14ac:dyDescent="0.25">
      <c r="B50" s="23">
        <f t="shared" si="6"/>
        <v>2041</v>
      </c>
      <c r="C50" s="2">
        <v>-4483421.1441935869</v>
      </c>
      <c r="E50" s="23">
        <f t="shared" si="1"/>
        <v>2041</v>
      </c>
      <c r="F50" s="2"/>
      <c r="G50" s="2">
        <f t="shared" si="7"/>
        <v>-116075.62832863657</v>
      </c>
      <c r="H50" s="20"/>
      <c r="I50" s="21" t="str">
        <f t="shared" si="2"/>
        <v/>
      </c>
      <c r="J50" s="17">
        <f t="shared" si="3"/>
        <v>-4483421.1441935869</v>
      </c>
      <c r="K50" s="21">
        <f t="shared" si="4"/>
        <v>-1897146.1587949248</v>
      </c>
      <c r="L50" s="21">
        <f t="shared" si="0"/>
        <v>-49117.052654884785</v>
      </c>
      <c r="O50" s="2">
        <f t="shared" si="5"/>
        <v>-116075.62832863657</v>
      </c>
    </row>
    <row r="51" spans="2:15" x14ac:dyDescent="0.25">
      <c r="B51" s="23">
        <f t="shared" si="6"/>
        <v>2042</v>
      </c>
      <c r="C51" s="2">
        <v>-4550672.4613564899</v>
      </c>
      <c r="E51" s="23">
        <f t="shared" si="1"/>
        <v>2042</v>
      </c>
      <c r="F51" s="2"/>
      <c r="G51" s="2">
        <f t="shared" si="7"/>
        <v>-117816.7627535661</v>
      </c>
      <c r="H51" s="20"/>
      <c r="I51" s="21" t="str">
        <f t="shared" si="2"/>
        <v/>
      </c>
      <c r="J51" s="17">
        <f t="shared" si="3"/>
        <v>-4550672.4613564899</v>
      </c>
      <c r="K51" s="21">
        <f t="shared" si="4"/>
        <v>-1860486.3296394669</v>
      </c>
      <c r="L51" s="21">
        <f t="shared" si="0"/>
        <v>-48167.930864452224</v>
      </c>
      <c r="O51" s="2">
        <f t="shared" si="5"/>
        <v>-117816.7627535661</v>
      </c>
    </row>
    <row r="52" spans="2:15" x14ac:dyDescent="0.25">
      <c r="B52" s="23">
        <f t="shared" si="6"/>
        <v>2043</v>
      </c>
      <c r="C52" s="2">
        <v>-4618932.548276837</v>
      </c>
      <c r="E52" s="23">
        <f t="shared" si="1"/>
        <v>2043</v>
      </c>
      <c r="F52" s="2"/>
      <c r="G52" s="2">
        <f t="shared" si="7"/>
        <v>-119584.01419486958</v>
      </c>
      <c r="H52" s="20"/>
      <c r="I52" s="21" t="str">
        <f t="shared" si="2"/>
        <v/>
      </c>
      <c r="J52" s="17">
        <f t="shared" si="3"/>
        <v>-4618932.548276837</v>
      </c>
      <c r="K52" s="21">
        <f t="shared" si="4"/>
        <v>-1824534.902979767</v>
      </c>
      <c r="L52" s="21">
        <f t="shared" si="0"/>
        <v>-47237.149591709182</v>
      </c>
      <c r="O52" s="2">
        <f t="shared" si="5"/>
        <v>-119584.01419486958</v>
      </c>
    </row>
    <row r="53" spans="2:15" x14ac:dyDescent="0.25">
      <c r="B53" s="23">
        <f t="shared" si="6"/>
        <v>2044</v>
      </c>
      <c r="C53" s="2">
        <v>-4688216.5365009895</v>
      </c>
      <c r="E53" s="23">
        <f t="shared" si="1"/>
        <v>2044</v>
      </c>
      <c r="F53" s="2"/>
      <c r="G53" s="2">
        <f t="shared" si="7"/>
        <v>-121377.77440779262</v>
      </c>
      <c r="H53" s="20"/>
      <c r="I53" s="21" t="str">
        <f t="shared" si="2"/>
        <v/>
      </c>
      <c r="J53" s="17">
        <f t="shared" si="3"/>
        <v>-4688216.5365009895</v>
      </c>
      <c r="K53" s="21">
        <f t="shared" si="4"/>
        <v>-1789278.1898787087</v>
      </c>
      <c r="L53" s="21">
        <f t="shared" si="0"/>
        <v>-46324.354430516731</v>
      </c>
      <c r="O53" s="2">
        <f t="shared" si="5"/>
        <v>-121377.77440779262</v>
      </c>
    </row>
    <row r="54" spans="2:15" x14ac:dyDescent="0.25">
      <c r="B54" s="23">
        <f t="shared" si="6"/>
        <v>2045</v>
      </c>
      <c r="C54" s="2">
        <v>-4758539.7845485043</v>
      </c>
      <c r="E54" s="23">
        <f t="shared" si="1"/>
        <v>2045</v>
      </c>
      <c r="F54" s="2"/>
      <c r="G54" s="2">
        <f t="shared" si="7"/>
        <v>-123198.4410239095</v>
      </c>
      <c r="H54" s="20"/>
      <c r="I54" s="21" t="str">
        <f t="shared" si="2"/>
        <v/>
      </c>
      <c r="J54" s="17">
        <f t="shared" si="3"/>
        <v>-4758539.7845485043</v>
      </c>
      <c r="K54" s="21">
        <f t="shared" si="4"/>
        <v>-1754702.7659197003</v>
      </c>
      <c r="L54" s="21">
        <f t="shared" si="0"/>
        <v>-45429.197823163762</v>
      </c>
      <c r="O54" s="2">
        <f t="shared" si="5"/>
        <v>-123198.4410239095</v>
      </c>
    </row>
    <row r="55" spans="2:15" x14ac:dyDescent="0.25">
      <c r="B55" s="23">
        <f t="shared" si="6"/>
        <v>2046</v>
      </c>
      <c r="C55" s="2">
        <v>-4829917.8813167317</v>
      </c>
      <c r="E55" s="23">
        <f t="shared" si="1"/>
        <v>2046</v>
      </c>
      <c r="F55" s="2"/>
      <c r="G55" s="2">
        <f t="shared" si="7"/>
        <v>-125046.41763926813</v>
      </c>
      <c r="H55" s="20"/>
      <c r="I55" s="21" t="str">
        <f t="shared" si="2"/>
        <v/>
      </c>
      <c r="J55" s="17">
        <f t="shared" si="3"/>
        <v>-4829917.8813167317</v>
      </c>
      <c r="K55" s="21">
        <f t="shared" si="4"/>
        <v>-1720795.4660951647</v>
      </c>
      <c r="L55" s="21">
        <f t="shared" si="0"/>
        <v>-44551.338928030156</v>
      </c>
      <c r="O55" s="2">
        <f t="shared" si="5"/>
        <v>-125046.41763926813</v>
      </c>
    </row>
    <row r="56" spans="2:15" x14ac:dyDescent="0.25">
      <c r="B56" s="23">
        <f t="shared" si="6"/>
        <v>2047</v>
      </c>
      <c r="C56" s="2">
        <v>-4902366.6495364821</v>
      </c>
      <c r="E56" s="23">
        <f t="shared" si="1"/>
        <v>2047</v>
      </c>
      <c r="F56" s="2"/>
      <c r="G56" s="2">
        <f t="shared" si="7"/>
        <v>-126922.11390385714</v>
      </c>
      <c r="H56" s="20"/>
      <c r="I56" s="21" t="str">
        <f t="shared" si="2"/>
        <v/>
      </c>
      <c r="J56" s="17">
        <f t="shared" si="3"/>
        <v>-4902366.6495364821</v>
      </c>
      <c r="K56" s="21">
        <f t="shared" si="4"/>
        <v>-1687543.3797938088</v>
      </c>
      <c r="L56" s="21">
        <f t="shared" si="0"/>
        <v>-43690.443489807352</v>
      </c>
      <c r="O56" s="2">
        <f t="shared" si="5"/>
        <v>-126922.11390385714</v>
      </c>
    </row>
    <row r="57" spans="2:15" x14ac:dyDescent="0.25">
      <c r="B57" s="23">
        <f t="shared" si="6"/>
        <v>2048</v>
      </c>
      <c r="C57" s="2">
        <v>-4975902.1492795292</v>
      </c>
      <c r="E57" s="23">
        <f t="shared" si="1"/>
        <v>2048</v>
      </c>
      <c r="F57" s="2"/>
      <c r="G57" s="2">
        <f t="shared" si="7"/>
        <v>-128825.94561241499</v>
      </c>
      <c r="H57" s="20"/>
      <c r="I57" s="21" t="str">
        <f t="shared" si="2"/>
        <v/>
      </c>
      <c r="J57" s="17">
        <f t="shared" si="3"/>
        <v>-4975902.1492795292</v>
      </c>
      <c r="K57" s="21">
        <f t="shared" si="4"/>
        <v>-1654933.8458847501</v>
      </c>
      <c r="L57" s="21">
        <f t="shared" ref="L57:L88" si="8" xml:space="preserve"> IF($E57&gt;=$F$18,IF($E57&lt;=$F$19,IF(SUM($F57:$G57)/((1+$C$10)^($E57-$F$18))&lt;0,SUM($F57:$G57)/((1+$C$10)^($E57-$F$18)),""),""),"")</f>
        <v>-42846.183712226542</v>
      </c>
      <c r="O57" s="2">
        <f t="shared" si="5"/>
        <v>-128825.94561241499</v>
      </c>
    </row>
    <row r="58" spans="2:15" x14ac:dyDescent="0.25">
      <c r="B58" s="23">
        <f t="shared" si="6"/>
        <v>2049</v>
      </c>
      <c r="C58" s="2">
        <v>-5050540.6815187214</v>
      </c>
      <c r="E58" s="23">
        <f t="shared" si="1"/>
        <v>2049</v>
      </c>
      <c r="F58" s="2"/>
      <c r="G58" s="2">
        <f t="shared" si="7"/>
        <v>-130758.33479660119</v>
      </c>
      <c r="H58" s="20"/>
      <c r="I58" s="21" t="str">
        <f t="shared" si="2"/>
        <v/>
      </c>
      <c r="J58" s="17">
        <f t="shared" si="3"/>
        <v>-5050540.6815187214</v>
      </c>
      <c r="K58" s="21">
        <f t="shared" si="4"/>
        <v>-1622954.4478966389</v>
      </c>
      <c r="L58" s="21">
        <f t="shared" si="8"/>
        <v>-42018.238133246312</v>
      </c>
      <c r="O58" s="2">
        <f t="shared" si="5"/>
        <v>-130758.33479660119</v>
      </c>
    </row>
    <row r="59" spans="2:15" x14ac:dyDescent="0.25">
      <c r="B59" s="23">
        <f t="shared" si="6"/>
        <v>2050</v>
      </c>
      <c r="C59" s="2">
        <v>-5126298.7917415015</v>
      </c>
      <c r="E59" s="23">
        <f t="shared" si="1"/>
        <v>2050</v>
      </c>
      <c r="F59" s="2"/>
      <c r="G59" s="2">
        <f t="shared" si="7"/>
        <v>-132719.70981855021</v>
      </c>
      <c r="H59" s="20"/>
      <c r="I59" s="21" t="str">
        <f t="shared" si="2"/>
        <v/>
      </c>
      <c r="J59" s="17">
        <f t="shared" si="3"/>
        <v>-5126298.7917415015</v>
      </c>
      <c r="K59" s="21">
        <f t="shared" si="4"/>
        <v>-1591593.0092899406</v>
      </c>
      <c r="L59" s="21">
        <f t="shared" si="8"/>
        <v>-41206.29150265218</v>
      </c>
      <c r="O59" s="2">
        <f t="shared" si="5"/>
        <v>-132719.70981855021</v>
      </c>
    </row>
    <row r="60" spans="2:15" x14ac:dyDescent="0.25">
      <c r="B60" s="23">
        <f t="shared" si="6"/>
        <v>2051</v>
      </c>
      <c r="C60" s="2">
        <v>-5203193.2736176234</v>
      </c>
      <c r="E60" s="23">
        <f t="shared" si="1"/>
        <v>2051</v>
      </c>
      <c r="F60" s="2"/>
      <c r="G60" s="2">
        <f t="shared" si="7"/>
        <v>-134710.50546582846</v>
      </c>
      <c r="H60" s="20"/>
      <c r="I60" s="21" t="str">
        <f t="shared" si="2"/>
        <v/>
      </c>
      <c r="J60" s="17">
        <f t="shared" si="3"/>
        <v>-5203193.2736176234</v>
      </c>
      <c r="K60" s="21">
        <f t="shared" si="4"/>
        <v>-1560837.5888205697</v>
      </c>
      <c r="L60" s="21">
        <f t="shared" si="8"/>
        <v>-40410.034662021229</v>
      </c>
      <c r="O60" s="2">
        <f t="shared" si="5"/>
        <v>-134710.50546582846</v>
      </c>
    </row>
    <row r="61" spans="2:15" x14ac:dyDescent="0.25">
      <c r="B61" s="23">
        <f t="shared" si="6"/>
        <v>2052</v>
      </c>
      <c r="C61" s="2">
        <v>-5281241.172721887</v>
      </c>
      <c r="E61" s="23">
        <f t="shared" si="1"/>
        <v>2052</v>
      </c>
      <c r="F61" s="2"/>
      <c r="G61" s="2">
        <f t="shared" si="7"/>
        <v>-136731.16304781588</v>
      </c>
      <c r="H61" s="20"/>
      <c r="I61" s="21" t="str">
        <f t="shared" si="2"/>
        <v/>
      </c>
      <c r="J61" s="17">
        <f t="shared" si="3"/>
        <v>-5281241.172721887</v>
      </c>
      <c r="K61" s="21">
        <f t="shared" si="4"/>
        <v>-1530676.4759931189</v>
      </c>
      <c r="L61" s="21">
        <f t="shared" si="8"/>
        <v>-39629.164427006326</v>
      </c>
      <c r="O61" s="2">
        <f t="shared" si="5"/>
        <v>-136731.16304781588</v>
      </c>
    </row>
    <row r="62" spans="2:15" x14ac:dyDescent="0.25">
      <c r="B62" s="23">
        <f t="shared" si="6"/>
        <v>2053</v>
      </c>
      <c r="C62" s="2">
        <v>-5360459.7903127149</v>
      </c>
      <c r="E62" s="23">
        <f t="shared" si="1"/>
        <v>2053</v>
      </c>
      <c r="F62" s="2"/>
      <c r="G62" s="2">
        <f t="shared" si="7"/>
        <v>-138782.1304935331</v>
      </c>
      <c r="H62" s="20"/>
      <c r="I62" s="21" t="str">
        <f t="shared" si="2"/>
        <v/>
      </c>
      <c r="J62" s="17">
        <f t="shared" si="3"/>
        <v>-5360459.7903127149</v>
      </c>
      <c r="K62" s="21">
        <f t="shared" si="4"/>
        <v>-1501098.1866019475</v>
      </c>
      <c r="L62" s="21">
        <f t="shared" si="8"/>
        <v>-38863.383471895089</v>
      </c>
      <c r="O62" s="2">
        <f t="shared" si="5"/>
        <v>-138782.1304935331</v>
      </c>
    </row>
    <row r="63" spans="2:15" x14ac:dyDescent="0.25">
      <c r="B63" s="23">
        <f t="shared" si="6"/>
        <v>2054</v>
      </c>
      <c r="C63" s="2">
        <v>-5440866.6871674052</v>
      </c>
      <c r="E63" s="23">
        <f t="shared" si="1"/>
        <v>2054</v>
      </c>
      <c r="F63" s="2"/>
      <c r="G63" s="2">
        <f t="shared" si="7"/>
        <v>-140863.86245093608</v>
      </c>
      <c r="H63" s="20"/>
      <c r="I63" s="21" t="str">
        <f t="shared" si="2"/>
        <v/>
      </c>
      <c r="J63" s="17">
        <f t="shared" si="3"/>
        <v>-5440866.6871674052</v>
      </c>
      <c r="K63" s="21">
        <f t="shared" si="4"/>
        <v>-1472091.4583584315</v>
      </c>
      <c r="L63" s="21">
        <f t="shared" si="8"/>
        <v>-38112.400216399525</v>
      </c>
      <c r="O63" s="2">
        <f t="shared" si="5"/>
        <v>-140863.86245093608</v>
      </c>
    </row>
    <row r="64" spans="2:15" x14ac:dyDescent="0.25">
      <c r="B64" s="23">
        <f t="shared" si="6"/>
        <v>2055</v>
      </c>
      <c r="C64" s="2">
        <v>-5522479.6874749158</v>
      </c>
      <c r="E64" s="23">
        <f t="shared" si="1"/>
        <v>2055</v>
      </c>
      <c r="F64" s="2"/>
      <c r="G64" s="2">
        <f t="shared" si="7"/>
        <v>-142976.82038770011</v>
      </c>
      <c r="H64" s="20"/>
      <c r="I64" s="21" t="str">
        <f t="shared" si="2"/>
        <v/>
      </c>
      <c r="J64" s="17">
        <f t="shared" si="3"/>
        <v>-5522479.6874749158</v>
      </c>
      <c r="K64" s="21">
        <f t="shared" si="4"/>
        <v>-1443645.2466027131</v>
      </c>
      <c r="L64" s="21">
        <f t="shared" si="8"/>
        <v>-37375.928714633352</v>
      </c>
      <c r="O64" s="2">
        <f t="shared" si="5"/>
        <v>-142976.82038770011</v>
      </c>
    </row>
    <row r="65" spans="2:15" x14ac:dyDescent="0.25">
      <c r="B65" s="23">
        <f t="shared" si="6"/>
        <v>2056</v>
      </c>
      <c r="C65" s="2">
        <v>-5605316.8827870386</v>
      </c>
      <c r="E65" s="23">
        <f t="shared" si="1"/>
        <v>2056</v>
      </c>
      <c r="F65" s="2"/>
      <c r="G65" s="2">
        <f t="shared" si="7"/>
        <v>-145121.47269351559</v>
      </c>
      <c r="H65" s="20"/>
      <c r="I65" s="21" t="str">
        <f t="shared" si="2"/>
        <v/>
      </c>
      <c r="J65" s="17">
        <f t="shared" si="3"/>
        <v>-5605316.8827870386</v>
      </c>
      <c r="K65" s="21">
        <f t="shared" si="4"/>
        <v>-1415748.7200983127</v>
      </c>
      <c r="L65" s="21">
        <f t="shared" si="8"/>
        <v>-36653.688546234647</v>
      </c>
      <c r="O65" s="2">
        <f t="shared" si="5"/>
        <v>-145121.47269351559</v>
      </c>
    </row>
    <row r="66" spans="2:15" x14ac:dyDescent="0.25">
      <c r="B66" s="23">
        <f t="shared" si="6"/>
        <v>2057</v>
      </c>
      <c r="C66" s="2">
        <v>-5689396.6360288439</v>
      </c>
      <c r="E66" s="23">
        <f t="shared" si="1"/>
        <v>2057</v>
      </c>
      <c r="F66" s="2"/>
      <c r="G66" s="2">
        <f t="shared" si="7"/>
        <v>-147298.2947839183</v>
      </c>
      <c r="H66" s="20"/>
      <c r="I66" s="21" t="str">
        <f t="shared" si="2"/>
        <v/>
      </c>
      <c r="J66" s="17">
        <f t="shared" si="3"/>
        <v>-5689396.6360288439</v>
      </c>
      <c r="K66" s="21">
        <f t="shared" si="4"/>
        <v>-1388391.2569080074</v>
      </c>
      <c r="L66" s="21">
        <f t="shared" si="8"/>
        <v>-35945.404709592432</v>
      </c>
      <c r="O66" s="2">
        <f t="shared" si="5"/>
        <v>-147298.2947839183</v>
      </c>
    </row>
    <row r="67" spans="2:15" x14ac:dyDescent="0.25">
      <c r="B67" s="23">
        <f t="shared" si="6"/>
        <v>2058</v>
      </c>
      <c r="C67" s="2">
        <v>-5774737.5855692765</v>
      </c>
      <c r="E67" s="23">
        <f t="shared" si="1"/>
        <v>2058</v>
      </c>
      <c r="F67" s="2"/>
      <c r="G67" s="2">
        <f t="shared" si="7"/>
        <v>-149507.76920567706</v>
      </c>
      <c r="H67" s="20"/>
      <c r="I67" s="21" t="str">
        <f t="shared" si="2"/>
        <v/>
      </c>
      <c r="J67" s="17">
        <f t="shared" si="3"/>
        <v>-5774737.5855692765</v>
      </c>
      <c r="K67" s="21">
        <f t="shared" si="4"/>
        <v>-1361562.4403493986</v>
      </c>
      <c r="L67" s="21">
        <f t="shared" si="8"/>
        <v>-35250.807517136534</v>
      </c>
      <c r="O67" s="2">
        <f t="shared" si="5"/>
        <v>-149507.76920567706</v>
      </c>
    </row>
    <row r="68" spans="2:15" x14ac:dyDescent="0.25">
      <c r="B68" s="23">
        <f t="shared" si="6"/>
        <v>2059</v>
      </c>
      <c r="C68" s="2">
        <v>-5861358.649352815</v>
      </c>
      <c r="E68" s="23">
        <f t="shared" si="1"/>
        <v>2059</v>
      </c>
      <c r="F68" s="2"/>
      <c r="G68" s="2">
        <f t="shared" si="7"/>
        <v>-151750.38574376219</v>
      </c>
      <c r="H68" s="20"/>
      <c r="I68" s="21" t="str">
        <f t="shared" si="2"/>
        <v/>
      </c>
      <c r="J68" s="17">
        <f t="shared" si="3"/>
        <v>-5861358.649352815</v>
      </c>
      <c r="K68" s="21">
        <f t="shared" si="4"/>
        <v>-1335252.0550286369</v>
      </c>
      <c r="L68" s="21">
        <f t="shared" si="8"/>
        <v>-34569.632492650795</v>
      </c>
      <c r="O68" s="2">
        <f t="shared" si="5"/>
        <v>-151750.38574376219</v>
      </c>
    </row>
    <row r="69" spans="2:15" x14ac:dyDescent="0.25">
      <c r="B69" s="23">
        <f t="shared" si="6"/>
        <v>2060</v>
      </c>
      <c r="C69" s="2">
        <v>-5949279.0290931063</v>
      </c>
      <c r="E69" s="23">
        <f t="shared" si="1"/>
        <v>2060</v>
      </c>
      <c r="F69" s="2"/>
      <c r="G69" s="2">
        <f t="shared" si="7"/>
        <v>-154026.64152991862</v>
      </c>
      <c r="H69" s="20"/>
      <c r="I69" s="21" t="str">
        <f t="shared" si="2"/>
        <v/>
      </c>
      <c r="J69" s="17">
        <f t="shared" si="3"/>
        <v>-5949279.0290931063</v>
      </c>
      <c r="K69" s="21">
        <f t="shared" si="4"/>
        <v>-1309450.082950789</v>
      </c>
      <c r="L69" s="21">
        <f t="shared" si="8"/>
        <v>-33901.620270570587</v>
      </c>
      <c r="O69" s="2">
        <f t="shared" si="5"/>
        <v>-154026.64152991862</v>
      </c>
    </row>
    <row r="70" spans="2:15" x14ac:dyDescent="0.25">
      <c r="B70" s="23">
        <f t="shared" si="6"/>
        <v>2061</v>
      </c>
      <c r="C70" s="2">
        <v>-6038518.2145295022</v>
      </c>
      <c r="E70" s="23">
        <f t="shared" si="1"/>
        <v>2061</v>
      </c>
      <c r="F70" s="2"/>
      <c r="G70" s="2">
        <f t="shared" si="7"/>
        <v>-156337.04115286737</v>
      </c>
      <c r="H70" s="20"/>
      <c r="I70" s="21" t="str">
        <f t="shared" si="2"/>
        <v/>
      </c>
      <c r="J70" s="17">
        <f t="shared" si="3"/>
        <v>-6038518.2145295022</v>
      </c>
      <c r="K70" s="21">
        <f t="shared" si="4"/>
        <v>-1284146.699705363</v>
      </c>
      <c r="L70" s="21">
        <f t="shared" si="8"/>
        <v>-33246.516497226228</v>
      </c>
      <c r="O70" s="2">
        <f t="shared" si="5"/>
        <v>-156337.04115286737</v>
      </c>
    </row>
    <row r="71" spans="2:15" x14ac:dyDescent="0.25">
      <c r="B71" s="23">
        <f t="shared" si="6"/>
        <v>2062</v>
      </c>
      <c r="C71" s="2">
        <v>-6129095.9877474438</v>
      </c>
      <c r="E71" s="23">
        <f t="shared" si="1"/>
        <v>2062</v>
      </c>
      <c r="F71" s="2"/>
      <c r="G71" s="2">
        <f t="shared" si="7"/>
        <v>-158682.09677016037</v>
      </c>
      <c r="H71" s="20"/>
      <c r="I71" s="21" t="str">
        <f t="shared" si="2"/>
        <v/>
      </c>
      <c r="J71" s="17">
        <f t="shared" si="3"/>
        <v>-6129095.9877474438</v>
      </c>
      <c r="K71" s="21">
        <f t="shared" si="4"/>
        <v>-1259332.270725549</v>
      </c>
      <c r="L71" s="21">
        <f t="shared" si="8"/>
        <v>-32604.071733994795</v>
      </c>
      <c r="O71" s="2">
        <f t="shared" si="5"/>
        <v>-158682.09677016037</v>
      </c>
    </row>
    <row r="72" spans="2:15" x14ac:dyDescent="0.25">
      <c r="B72" s="23">
        <f t="shared" si="6"/>
        <v>2063</v>
      </c>
      <c r="C72" s="2">
        <v>-6221032.4275636552</v>
      </c>
      <c r="E72" s="23">
        <f t="shared" si="1"/>
        <v>2063</v>
      </c>
      <c r="F72" s="2"/>
      <c r="G72" s="2">
        <f t="shared" si="7"/>
        <v>-161062.32822171276</v>
      </c>
      <c r="H72" s="20"/>
      <c r="I72" s="21" t="str">
        <f t="shared" si="2"/>
        <v/>
      </c>
      <c r="J72" s="17">
        <f t="shared" si="3"/>
        <v>-6221032.4275636552</v>
      </c>
      <c r="K72" s="21">
        <f t="shared" si="4"/>
        <v>-1234997.3476197415</v>
      </c>
      <c r="L72" s="21">
        <f t="shared" si="8"/>
        <v>-31974.041362323405</v>
      </c>
      <c r="O72" s="2">
        <f t="shared" si="5"/>
        <v>-161062.32822171276</v>
      </c>
    </row>
    <row r="73" spans="2:15" x14ac:dyDescent="0.25">
      <c r="B73" s="23">
        <f t="shared" si="6"/>
        <v>2064</v>
      </c>
      <c r="C73" s="2">
        <v>-6314347.9139771098</v>
      </c>
      <c r="E73" s="23">
        <f t="shared" si="1"/>
        <v>2064</v>
      </c>
      <c r="F73" s="2"/>
      <c r="G73" s="2">
        <f t="shared" si="7"/>
        <v>-163478.26314503842</v>
      </c>
      <c r="H73" s="20"/>
      <c r="I73" s="21" t="str">
        <f t="shared" si="2"/>
        <v/>
      </c>
      <c r="J73" s="17">
        <f t="shared" si="3"/>
        <v>-6314347.9139771098</v>
      </c>
      <c r="K73" s="21">
        <f t="shared" si="4"/>
        <v>-1211132.6645739495</v>
      </c>
      <c r="L73" s="21">
        <f t="shared" si="8"/>
        <v>-31356.185490587686</v>
      </c>
      <c r="O73" s="2">
        <f t="shared" si="5"/>
        <v>-163478.26314503842</v>
      </c>
    </row>
    <row r="74" spans="2:15" x14ac:dyDescent="0.25">
      <c r="B74" s="23">
        <f t="shared" si="6"/>
        <v>2065</v>
      </c>
      <c r="C74" s="2">
        <v>-6409063.1326867659</v>
      </c>
      <c r="E74" s="23">
        <f t="shared" si="1"/>
        <v>2065</v>
      </c>
      <c r="F74" s="2"/>
      <c r="G74" s="2">
        <f t="shared" si="7"/>
        <v>-165930.43709221398</v>
      </c>
      <c r="H74" s="20"/>
      <c r="I74" s="21" t="str">
        <f t="shared" si="2"/>
        <v/>
      </c>
      <c r="J74" s="17">
        <f t="shared" si="3"/>
        <v>-6409063.1326867659</v>
      </c>
      <c r="K74" s="21">
        <f t="shared" si="4"/>
        <v>-1187729.1348237284</v>
      </c>
      <c r="L74" s="21">
        <f t="shared" si="8"/>
        <v>-30750.268862750243</v>
      </c>
      <c r="O74" s="2">
        <f t="shared" si="5"/>
        <v>-165930.43709221398</v>
      </c>
    </row>
    <row r="75" spans="2:15" x14ac:dyDescent="0.25">
      <c r="B75" s="23">
        <f t="shared" si="6"/>
        <v>2066</v>
      </c>
      <c r="C75" s="2">
        <v>-6505199.0796770668</v>
      </c>
      <c r="E75" s="23">
        <f t="shared" si="1"/>
        <v>2066</v>
      </c>
      <c r="F75" s="2"/>
      <c r="G75" s="2">
        <f t="shared" si="7"/>
        <v>-168419.39364859718</v>
      </c>
      <c r="H75" s="20"/>
      <c r="I75" s="21" t="str">
        <f t="shared" si="2"/>
        <v/>
      </c>
      <c r="J75" s="17">
        <f t="shared" si="3"/>
        <v>-6505199.0796770668</v>
      </c>
      <c r="K75" s="21">
        <f t="shared" si="4"/>
        <v>-1164777.8471942842</v>
      </c>
      <c r="L75" s="21">
        <f t="shared" si="8"/>
        <v>-30156.060768784053</v>
      </c>
      <c r="O75" s="2">
        <f t="shared" si="5"/>
        <v>-168419.39364859718</v>
      </c>
    </row>
    <row r="76" spans="2:15" x14ac:dyDescent="0.25">
      <c r="B76" s="23">
        <f t="shared" si="6"/>
        <v>2067</v>
      </c>
      <c r="C76" s="2">
        <v>-6602777.0658722222</v>
      </c>
      <c r="E76" s="23">
        <f t="shared" si="1"/>
        <v>2067</v>
      </c>
      <c r="F76" s="2"/>
      <c r="G76" s="2">
        <f t="shared" si="7"/>
        <v>-170945.68455332611</v>
      </c>
      <c r="H76" s="20"/>
      <c r="I76" s="21" t="str">
        <f t="shared" si="2"/>
        <v/>
      </c>
      <c r="J76" s="17">
        <f t="shared" si="3"/>
        <v>-6602777.0658722222</v>
      </c>
      <c r="K76" s="21">
        <f t="shared" si="4"/>
        <v>-1142270.0627074381</v>
      </c>
      <c r="L76" s="21">
        <f t="shared" si="8"/>
        <v>-29573.334956826875</v>
      </c>
      <c r="O76" s="2">
        <f t="shared" si="5"/>
        <v>-170945.68455332611</v>
      </c>
    </row>
    <row r="77" spans="2:15" x14ac:dyDescent="0.25">
      <c r="B77" s="23">
        <f t="shared" si="6"/>
        <v>2068</v>
      </c>
      <c r="C77" s="2">
        <v>-6701818.7218603045</v>
      </c>
      <c r="E77" s="23">
        <f t="shared" si="1"/>
        <v>2068</v>
      </c>
      <c r="F77" s="2"/>
      <c r="G77" s="2">
        <f t="shared" si="7"/>
        <v>-173509.86982162599</v>
      </c>
      <c r="H77" s="20"/>
      <c r="I77" s="21" t="str">
        <f t="shared" si="2"/>
        <v/>
      </c>
      <c r="J77" s="17">
        <f t="shared" si="3"/>
        <v>-6701818.7218603045</v>
      </c>
      <c r="K77" s="21">
        <f t="shared" si="4"/>
        <v>-1120197.2112541541</v>
      </c>
      <c r="L77" s="21">
        <f t="shared" si="8"/>
        <v>-29001.869547033119</v>
      </c>
      <c r="O77" s="2">
        <f t="shared" si="5"/>
        <v>-173509.86982162599</v>
      </c>
    </row>
    <row r="78" spans="2:15" x14ac:dyDescent="0.25">
      <c r="B78" s="23">
        <f t="shared" si="6"/>
        <v>2069</v>
      </c>
      <c r="C78" s="2">
        <v>-6802346.0026882086</v>
      </c>
      <c r="E78" s="23">
        <f t="shared" si="1"/>
        <v>2069</v>
      </c>
      <c r="F78" s="2"/>
      <c r="G78" s="2">
        <f t="shared" si="7"/>
        <v>-176112.51786895038</v>
      </c>
      <c r="H78" s="20"/>
      <c r="I78" s="21" t="str">
        <f t="shared" si="2"/>
        <v/>
      </c>
      <c r="J78" s="17">
        <f t="shared" si="3"/>
        <v>-6802346.0026882086</v>
      </c>
      <c r="K78" s="21">
        <f t="shared" si="4"/>
        <v>-1098550.8883313688</v>
      </c>
      <c r="L78" s="21">
        <f t="shared" si="8"/>
        <v>-28441.446947090455</v>
      </c>
      <c r="O78" s="2">
        <f t="shared" si="5"/>
        <v>-176112.51786895038</v>
      </c>
    </row>
    <row r="79" spans="2:15" x14ac:dyDescent="0.25">
      <c r="B79" s="23">
        <f t="shared" si="6"/>
        <v>2070</v>
      </c>
      <c r="C79" s="2">
        <v>-6904381.1927285306</v>
      </c>
      <c r="E79" s="23">
        <f t="shared" si="1"/>
        <v>2070</v>
      </c>
      <c r="F79" s="2"/>
      <c r="G79" s="2">
        <f t="shared" si="7"/>
        <v>-178754.20563698461</v>
      </c>
      <c r="H79" s="20"/>
      <c r="I79" s="21" t="str">
        <f t="shared" si="2"/>
        <v/>
      </c>
      <c r="J79" s="17">
        <f t="shared" si="3"/>
        <v>-6904381.1927285306</v>
      </c>
      <c r="K79" s="21">
        <f t="shared" si="4"/>
        <v>-1077322.8518418735</v>
      </c>
      <c r="L79" s="21">
        <f t="shared" si="8"/>
        <v>-27891.853769368896</v>
      </c>
      <c r="O79" s="2">
        <f t="shared" si="5"/>
        <v>-178754.20563698461</v>
      </c>
    </row>
    <row r="80" spans="2:15" x14ac:dyDescent="0.25">
      <c r="B80" s="23">
        <f t="shared" si="6"/>
        <v>2071</v>
      </c>
      <c r="C80" s="2">
        <v>-7007946.9106194582</v>
      </c>
      <c r="E80" s="23">
        <f t="shared" si="1"/>
        <v>2071</v>
      </c>
      <c r="F80" s="2"/>
      <c r="G80" s="2">
        <f t="shared" si="7"/>
        <v>-181435.51872153935</v>
      </c>
      <c r="H80" s="20"/>
      <c r="I80" s="21" t="str">
        <f t="shared" si="2"/>
        <v/>
      </c>
      <c r="J80" s="17">
        <f t="shared" si="3"/>
        <v>-7007946.9106194582</v>
      </c>
      <c r="K80" s="21">
        <f t="shared" si="4"/>
        <v>-1056505.01895604</v>
      </c>
      <c r="L80" s="21">
        <f t="shared" si="8"/>
        <v>-27352.880749670938</v>
      </c>
      <c r="O80" s="2">
        <f t="shared" si="5"/>
        <v>-181435.51872153935</v>
      </c>
    </row>
    <row r="81" spans="2:15" x14ac:dyDescent="0.25">
      <c r="B81" s="23">
        <f t="shared" si="6"/>
        <v>2072</v>
      </c>
      <c r="C81" s="2">
        <v>-7113066.1142787496</v>
      </c>
      <c r="E81" s="23">
        <f t="shared" si="1"/>
        <v>2072</v>
      </c>
      <c r="F81" s="2"/>
      <c r="G81" s="2">
        <f t="shared" si="7"/>
        <v>-184157.05150236242</v>
      </c>
      <c r="H81" s="20"/>
      <c r="I81" s="21" t="str">
        <f t="shared" si="2"/>
        <v/>
      </c>
      <c r="J81" s="17">
        <f t="shared" si="3"/>
        <v>-7113066.1142787496</v>
      </c>
      <c r="K81" s="21">
        <f t="shared" si="4"/>
        <v>-1036089.4630341845</v>
      </c>
      <c r="L81" s="21">
        <f t="shared" si="8"/>
        <v>-26824.3226675517</v>
      </c>
      <c r="O81" s="2">
        <f t="shared" si="5"/>
        <v>-184157.05150236242</v>
      </c>
    </row>
    <row r="82" spans="2:15" x14ac:dyDescent="0.25">
      <c r="B82" s="23">
        <f t="shared" si="6"/>
        <v>2073</v>
      </c>
      <c r="C82" s="2">
        <v>-7219762.10599293</v>
      </c>
      <c r="E82" s="23">
        <f t="shared" si="1"/>
        <v>2073</v>
      </c>
      <c r="F82" s="2"/>
      <c r="G82" s="2">
        <f t="shared" si="7"/>
        <v>-186919.40727489782</v>
      </c>
      <c r="H82" s="20"/>
      <c r="I82" s="21" t="str">
        <f t="shared" si="2"/>
        <v/>
      </c>
      <c r="J82" s="17">
        <f t="shared" si="3"/>
        <v>-7219762.10599293</v>
      </c>
      <c r="K82" s="21">
        <f t="shared" si="4"/>
        <v>-1016068.4106084032</v>
      </c>
      <c r="L82" s="21">
        <f t="shared" si="8"/>
        <v>-26305.978268178718</v>
      </c>
      <c r="O82" s="2">
        <f t="shared" si="5"/>
        <v>-186919.40727489782</v>
      </c>
    </row>
    <row r="83" spans="2:15" x14ac:dyDescent="0.25">
      <c r="B83" s="23">
        <f t="shared" si="6"/>
        <v>2074</v>
      </c>
      <c r="C83" s="2">
        <v>-7328058.5375828231</v>
      </c>
      <c r="E83" s="23">
        <f t="shared" si="1"/>
        <v>2074</v>
      </c>
      <c r="F83" s="2"/>
      <c r="G83" s="2">
        <f t="shared" si="7"/>
        <v>-189723.19838402126</v>
      </c>
      <c r="H83" s="20"/>
      <c r="I83" s="21" t="str">
        <f t="shared" si="2"/>
        <v/>
      </c>
      <c r="J83" s="17">
        <f t="shared" si="3"/>
        <v>-7328058.5375828231</v>
      </c>
      <c r="K83" s="21">
        <f t="shared" si="4"/>
        <v>-996434.23842273338</v>
      </c>
      <c r="L83" s="21">
        <f t="shared" si="8"/>
        <v>-25797.65018570183</v>
      </c>
      <c r="O83" s="2">
        <f t="shared" si="5"/>
        <v>-189723.19838402126</v>
      </c>
    </row>
    <row r="84" spans="2:15" x14ac:dyDescent="0.25">
      <c r="B84" s="23">
        <f t="shared" si="6"/>
        <v>2075</v>
      </c>
      <c r="C84" s="2">
        <v>-7437979.4156465651</v>
      </c>
      <c r="E84" s="23">
        <f t="shared" si="1"/>
        <v>2075</v>
      </c>
      <c r="F84" s="2"/>
      <c r="G84" s="2">
        <f t="shared" si="7"/>
        <v>-192569.04635978155</v>
      </c>
      <c r="H84" s="20"/>
      <c r="I84" s="21" t="str">
        <f t="shared" si="2"/>
        <v/>
      </c>
      <c r="J84" s="17">
        <f t="shared" si="3"/>
        <v>-7437979.4156465651</v>
      </c>
      <c r="K84" s="21">
        <f t="shared" si="4"/>
        <v>-977179.47053050657</v>
      </c>
      <c r="L84" s="21">
        <f t="shared" si="8"/>
        <v>-25299.144868103722</v>
      </c>
      <c r="O84" s="2">
        <f t="shared" si="5"/>
        <v>-192569.04635978155</v>
      </c>
    </row>
    <row r="85" spans="2:15" x14ac:dyDescent="0.25">
      <c r="B85" s="23">
        <f t="shared" si="6"/>
        <v>2076</v>
      </c>
      <c r="C85" s="2">
        <v>-7549549.1068812627</v>
      </c>
      <c r="E85" s="23">
        <f t="shared" si="1"/>
        <v>2076</v>
      </c>
      <c r="F85" s="2"/>
      <c r="G85" s="2">
        <f t="shared" si="7"/>
        <v>-195457.58205517827</v>
      </c>
      <c r="H85" s="20"/>
      <c r="I85" s="21" t="str">
        <f t="shared" si="2"/>
        <v/>
      </c>
      <c r="J85" s="17">
        <f t="shared" si="3"/>
        <v>-7549549.1068812627</v>
      </c>
      <c r="K85" s="21">
        <f t="shared" si="4"/>
        <v>-958296.77544779133</v>
      </c>
      <c r="L85" s="21">
        <f t="shared" si="8"/>
        <v>-24810.272503502682</v>
      </c>
      <c r="O85" s="2">
        <f t="shared" si="5"/>
        <v>-195457.58205517827</v>
      </c>
    </row>
    <row r="86" spans="2:15" x14ac:dyDescent="0.25">
      <c r="B86" s="23">
        <f t="shared" si="6"/>
        <v>2077</v>
      </c>
      <c r="C86" s="2">
        <v>-7662792.3434844809</v>
      </c>
      <c r="E86" s="23">
        <f t="shared" si="1"/>
        <v>2077</v>
      </c>
      <c r="F86" s="2"/>
      <c r="G86" s="2">
        <f t="shared" si="7"/>
        <v>-198389.44578600593</v>
      </c>
      <c r="H86" s="20"/>
      <c r="I86" s="21" t="str">
        <f t="shared" si="2"/>
        <v/>
      </c>
      <c r="J86" s="17">
        <f t="shared" si="3"/>
        <v>-7662792.3434844809</v>
      </c>
      <c r="K86" s="21">
        <f t="shared" si="4"/>
        <v>-939778.96336184395</v>
      </c>
      <c r="L86" s="21">
        <f t="shared" si="8"/>
        <v>-24330.84694787945</v>
      </c>
      <c r="O86" s="2">
        <f t="shared" si="5"/>
        <v>-198389.44578600593</v>
      </c>
    </row>
    <row r="87" spans="2:15" x14ac:dyDescent="0.25">
      <c r="B87" s="23">
        <f t="shared" si="6"/>
        <v>2078</v>
      </c>
      <c r="C87" s="2">
        <v>-7777734.2286367472</v>
      </c>
      <c r="E87" s="23">
        <f t="shared" si="1"/>
        <v>2078</v>
      </c>
      <c r="F87" s="2"/>
      <c r="G87" s="2">
        <f t="shared" si="7"/>
        <v>-201365.28747279602</v>
      </c>
      <c r="H87" s="20"/>
      <c r="I87" s="21" t="str">
        <f t="shared" si="2"/>
        <v/>
      </c>
      <c r="J87" s="17">
        <f t="shared" si="3"/>
        <v>-7777734.2286367472</v>
      </c>
      <c r="K87" s="21">
        <f t="shared" si="4"/>
        <v>-921618.98339349893</v>
      </c>
      <c r="L87" s="21">
        <f t="shared" si="8"/>
        <v>-23860.685654200617</v>
      </c>
      <c r="O87" s="2">
        <f t="shared" si="5"/>
        <v>-201365.28747279602</v>
      </c>
    </row>
    <row r="88" spans="2:15" x14ac:dyDescent="0.25">
      <c r="B88" s="23">
        <f t="shared" si="6"/>
        <v>2079</v>
      </c>
      <c r="C88" s="2">
        <v>-7894400.2420662977</v>
      </c>
      <c r="E88" s="23">
        <f t="shared" si="1"/>
        <v>2079</v>
      </c>
      <c r="F88" s="2"/>
      <c r="G88" s="2">
        <f t="shared" si="7"/>
        <v>-204385.76678488794</v>
      </c>
      <c r="H88" s="20"/>
      <c r="I88" s="21" t="str">
        <f t="shared" si="2"/>
        <v/>
      </c>
      <c r="J88" s="17">
        <f t="shared" si="3"/>
        <v>-7894400.2420662977</v>
      </c>
      <c r="K88" s="21">
        <f t="shared" si="4"/>
        <v>-903809.9209124652</v>
      </c>
      <c r="L88" s="21">
        <f t="shared" si="8"/>
        <v>-23399.609602911714</v>
      </c>
      <c r="O88" s="2">
        <f t="shared" si="5"/>
        <v>-204385.76678488794</v>
      </c>
    </row>
    <row r="89" spans="2:15" x14ac:dyDescent="0.25">
      <c r="B89" s="23">
        <f t="shared" si="6"/>
        <v>2080</v>
      </c>
      <c r="C89" s="2">
        <v>-8012816.2456972916</v>
      </c>
      <c r="E89" s="23">
        <f t="shared" si="1"/>
        <v>2080</v>
      </c>
      <c r="F89" s="2"/>
      <c r="G89" s="2"/>
      <c r="H89" s="20"/>
      <c r="I89" s="21" t="str">
        <f t="shared" si="2"/>
        <v/>
      </c>
      <c r="J89" s="17">
        <f t="shared" si="3"/>
        <v>-8012816.2456972916</v>
      </c>
      <c r="K89" s="21">
        <f t="shared" si="4"/>
        <v>-886344.99490449496</v>
      </c>
      <c r="L89" s="21" t="str">
        <f t="shared" ref="L89:L120" si="9" xml:space="preserve"> IF($E89&gt;=$F$18,IF($E89&lt;=$F$19,IF(SUM($F89:$G89)/((1+$C$10)^($E89-$F$18))&lt;0,SUM($F89:$G89)/((1+$C$10)^($E89-$F$18)),""),""),"")</f>
        <v/>
      </c>
      <c r="O89" s="2"/>
    </row>
    <row r="90" spans="2:15" x14ac:dyDescent="0.25">
      <c r="B90" s="23">
        <f t="shared" si="6"/>
        <v>2081</v>
      </c>
      <c r="C90" s="2">
        <v>-8133008.4893827504</v>
      </c>
      <c r="E90" s="23">
        <f t="shared" ref="E90:E103" si="10">E89+1</f>
        <v>2081</v>
      </c>
      <c r="F90" s="2"/>
      <c r="G90" s="2"/>
      <c r="H90" s="20"/>
      <c r="I90" s="21" t="str">
        <f t="shared" ref="I90:I144" si="11" xml:space="preserve"> IF($B90=$C$18,$C$21,"")</f>
        <v/>
      </c>
      <c r="J90" s="17">
        <f t="shared" ref="J90:J144" si="12" xml:space="preserve"> IF($B90&gt;=$C$18,IF($B90&lt;=$C$19,$C90,""),"")</f>
        <v>-8133008.4893827504</v>
      </c>
      <c r="K90" s="21">
        <f t="shared" ref="K90:K144" si="13" xml:space="preserve"> IF(SUM($I90:$J90)/((1+$C$10)^($B90-$C$18))&lt;0,SUM($I90:$J90)/((1+$C$10)^($B90-$C$18)),"")</f>
        <v>-869217.55538943224</v>
      </c>
      <c r="L90" s="21" t="str">
        <f t="shared" si="9"/>
        <v/>
      </c>
      <c r="O90" s="2"/>
    </row>
    <row r="91" spans="2:15" x14ac:dyDescent="0.25">
      <c r="B91" s="23">
        <f>B90+1</f>
        <v>2082</v>
      </c>
      <c r="C91" s="2">
        <v>-8255003.6167234909</v>
      </c>
      <c r="E91" s="23">
        <f t="shared" si="10"/>
        <v>2082</v>
      </c>
      <c r="F91" s="2"/>
      <c r="G91" s="2"/>
      <c r="H91" s="20"/>
      <c r="I91" s="21" t="str">
        <f t="shared" si="11"/>
        <v/>
      </c>
      <c r="J91" s="17">
        <f t="shared" si="12"/>
        <v>-8255003.6167234909</v>
      </c>
      <c r="K91" s="21">
        <f t="shared" si="13"/>
        <v>-852421.08088915341</v>
      </c>
      <c r="L91" s="21" t="str">
        <f t="shared" si="9"/>
        <v/>
      </c>
      <c r="O91" s="2"/>
    </row>
    <row r="92" spans="2:15" x14ac:dyDescent="0.25">
      <c r="B92" s="23">
        <f>B91+1</f>
        <v>2083</v>
      </c>
      <c r="C92" s="2">
        <v>-8378828.6709743422</v>
      </c>
      <c r="E92" s="23">
        <f t="shared" si="10"/>
        <v>2083</v>
      </c>
      <c r="F92" s="2"/>
      <c r="G92" s="2"/>
      <c r="H92" s="20"/>
      <c r="I92" s="21" t="str">
        <f t="shared" si="11"/>
        <v/>
      </c>
      <c r="J92" s="17">
        <f t="shared" si="12"/>
        <v>-8378828.6709743422</v>
      </c>
      <c r="K92" s="21">
        <f t="shared" si="13"/>
        <v>-835949.17594443541</v>
      </c>
      <c r="L92" s="21" t="str">
        <f t="shared" si="9"/>
        <v/>
      </c>
      <c r="O92" s="2"/>
    </row>
    <row r="93" spans="2:15" x14ac:dyDescent="0.25">
      <c r="B93" s="23">
        <f>B92+1</f>
        <v>2084</v>
      </c>
      <c r="C93" s="2">
        <v>-8504511.101038957</v>
      </c>
      <c r="E93" s="23">
        <f t="shared" si="10"/>
        <v>2084</v>
      </c>
      <c r="F93" s="2"/>
      <c r="G93" s="2"/>
      <c r="H93" s="20"/>
      <c r="I93" s="21" t="str">
        <f t="shared" si="11"/>
        <v/>
      </c>
      <c r="J93" s="17">
        <f t="shared" si="12"/>
        <v>-8504511.101038957</v>
      </c>
      <c r="K93" s="21">
        <f t="shared" si="13"/>
        <v>-819795.56867980852</v>
      </c>
      <c r="L93" s="21" t="str">
        <f t="shared" si="9"/>
        <v/>
      </c>
      <c r="O93" s="2"/>
    </row>
    <row r="94" spans="2:15" x14ac:dyDescent="0.25">
      <c r="B94" s="23">
        <f t="shared" ref="B94:B103" si="14">B93+1</f>
        <v>2085</v>
      </c>
      <c r="C94" s="2">
        <v>-8632078.7675545402</v>
      </c>
      <c r="E94" s="23">
        <f t="shared" si="10"/>
        <v>2085</v>
      </c>
      <c r="F94" s="2"/>
      <c r="G94" s="2"/>
      <c r="H94" s="20"/>
      <c r="I94" s="21" t="str">
        <f t="shared" si="11"/>
        <v/>
      </c>
      <c r="J94" s="17">
        <f t="shared" si="12"/>
        <v>-8632078.7675545402</v>
      </c>
      <c r="K94" s="21">
        <f t="shared" si="13"/>
        <v>-803954.10841546452</v>
      </c>
      <c r="L94" s="21" t="str">
        <f t="shared" si="9"/>
        <v/>
      </c>
      <c r="O94" s="2"/>
    </row>
    <row r="95" spans="2:15" x14ac:dyDescent="0.25">
      <c r="B95" s="23">
        <f t="shared" si="14"/>
        <v>2086</v>
      </c>
      <c r="C95" s="2">
        <v>-8761559.9490678571</v>
      </c>
      <c r="E95" s="23">
        <f t="shared" si="10"/>
        <v>2086</v>
      </c>
      <c r="F95" s="2"/>
      <c r="G95" s="2"/>
      <c r="H95" s="20"/>
      <c r="I95" s="21" t="str">
        <f t="shared" si="11"/>
        <v/>
      </c>
      <c r="J95" s="17">
        <f t="shared" si="12"/>
        <v>-8761559.9490678571</v>
      </c>
      <c r="K95" s="21">
        <f t="shared" si="13"/>
        <v>-788418.76332531043</v>
      </c>
      <c r="L95" s="21" t="str">
        <f t="shared" si="9"/>
        <v/>
      </c>
      <c r="O95" s="2"/>
    </row>
    <row r="96" spans="2:15" x14ac:dyDescent="0.25">
      <c r="B96" s="23">
        <f t="shared" si="14"/>
        <v>2087</v>
      </c>
      <c r="C96" s="2">
        <v>-8892983.348303875</v>
      </c>
      <c r="E96" s="23">
        <f t="shared" si="10"/>
        <v>2087</v>
      </c>
      <c r="F96" s="2"/>
      <c r="G96" s="2"/>
      <c r="H96" s="20"/>
      <c r="I96" s="21" t="str">
        <f t="shared" si="11"/>
        <v/>
      </c>
      <c r="J96" s="17">
        <f t="shared" si="12"/>
        <v>-8892983.348303875</v>
      </c>
      <c r="K96" s="21">
        <f t="shared" si="13"/>
        <v>-773183.61814028036</v>
      </c>
      <c r="L96" s="21" t="str">
        <f t="shared" si="9"/>
        <v/>
      </c>
      <c r="O96" s="2"/>
    </row>
    <row r="97" spans="2:15" x14ac:dyDescent="0.25">
      <c r="B97" s="23">
        <f t="shared" si="14"/>
        <v>2088</v>
      </c>
      <c r="C97" s="2">
        <v>-9026378.0985284317</v>
      </c>
      <c r="E97" s="23">
        <f t="shared" si="10"/>
        <v>2088</v>
      </c>
      <c r="F97" s="2"/>
      <c r="G97" s="2"/>
      <c r="H97" s="20"/>
      <c r="I97" s="21" t="str">
        <f t="shared" si="11"/>
        <v/>
      </c>
      <c r="J97" s="17">
        <f t="shared" si="12"/>
        <v>-9026378.0985284317</v>
      </c>
      <c r="K97" s="21">
        <f t="shared" si="13"/>
        <v>-758242.87189602375</v>
      </c>
      <c r="L97" s="21" t="str">
        <f t="shared" si="9"/>
        <v/>
      </c>
      <c r="O97" s="2"/>
    </row>
    <row r="98" spans="2:15" x14ac:dyDescent="0.25">
      <c r="B98" s="23">
        <f t="shared" si="14"/>
        <v>2089</v>
      </c>
      <c r="C98" s="2">
        <v>-9161773.7700063568</v>
      </c>
      <c r="E98" s="23">
        <f t="shared" si="10"/>
        <v>2089</v>
      </c>
      <c r="F98" s="2"/>
      <c r="G98" s="2"/>
      <c r="H98" s="20"/>
      <c r="I98" s="21" t="str">
        <f t="shared" si="11"/>
        <v/>
      </c>
      <c r="J98" s="17">
        <f t="shared" si="12"/>
        <v>-9161773.7700063568</v>
      </c>
      <c r="K98" s="21">
        <f t="shared" si="13"/>
        <v>-743590.8357241198</v>
      </c>
      <c r="L98" s="21" t="str">
        <f t="shared" si="9"/>
        <v/>
      </c>
      <c r="O98" s="2"/>
    </row>
    <row r="99" spans="2:15" x14ac:dyDescent="0.25">
      <c r="B99" s="23">
        <f t="shared" si="14"/>
        <v>2090</v>
      </c>
      <c r="C99" s="2">
        <v>-9299200.3765564505</v>
      </c>
      <c r="E99" s="23">
        <f t="shared" si="10"/>
        <v>2090</v>
      </c>
      <c r="F99" s="2"/>
      <c r="G99" s="2"/>
      <c r="H99" s="20"/>
      <c r="I99" s="21" t="str">
        <f t="shared" si="11"/>
        <v/>
      </c>
      <c r="J99" s="17">
        <f t="shared" si="12"/>
        <v>-9299200.3765564505</v>
      </c>
      <c r="K99" s="21">
        <f t="shared" si="13"/>
        <v>-729221.93068597256</v>
      </c>
      <c r="L99" s="21" t="str">
        <f t="shared" si="9"/>
        <v/>
      </c>
      <c r="O99" s="2"/>
    </row>
    <row r="100" spans="2:15" x14ac:dyDescent="0.25">
      <c r="B100" s="23">
        <f t="shared" si="14"/>
        <v>2091</v>
      </c>
      <c r="C100" s="2"/>
      <c r="E100" s="23">
        <f t="shared" si="10"/>
        <v>2091</v>
      </c>
      <c r="F100" s="2"/>
      <c r="G100" s="2"/>
      <c r="H100" s="20"/>
      <c r="I100" s="21" t="str">
        <f t="shared" si="11"/>
        <v/>
      </c>
      <c r="J100" s="17" t="str">
        <f t="shared" si="12"/>
        <v/>
      </c>
      <c r="K100" s="21" t="str">
        <f t="shared" si="13"/>
        <v/>
      </c>
      <c r="L100" s="21" t="str">
        <f t="shared" si="9"/>
        <v/>
      </c>
      <c r="O100" s="2"/>
    </row>
    <row r="101" spans="2:15" x14ac:dyDescent="0.25">
      <c r="B101" s="23">
        <f t="shared" si="14"/>
        <v>2092</v>
      </c>
      <c r="C101" s="2"/>
      <c r="E101" s="23">
        <f t="shared" si="10"/>
        <v>2092</v>
      </c>
      <c r="F101" s="2"/>
      <c r="G101" s="2"/>
      <c r="H101" s="20"/>
      <c r="I101" s="21" t="str">
        <f t="shared" si="11"/>
        <v/>
      </c>
      <c r="J101" s="17" t="str">
        <f t="shared" si="12"/>
        <v/>
      </c>
      <c r="K101" s="21" t="str">
        <f t="shared" si="13"/>
        <v/>
      </c>
      <c r="L101" s="21" t="str">
        <f t="shared" si="9"/>
        <v/>
      </c>
      <c r="O101" s="2"/>
    </row>
    <row r="102" spans="2:15" x14ac:dyDescent="0.25">
      <c r="B102" s="23">
        <f t="shared" si="14"/>
        <v>2093</v>
      </c>
      <c r="C102" s="2"/>
      <c r="E102" s="23">
        <f t="shared" si="10"/>
        <v>2093</v>
      </c>
      <c r="F102" s="2"/>
      <c r="G102" s="2"/>
      <c r="H102" s="20"/>
      <c r="I102" s="21" t="str">
        <f t="shared" si="11"/>
        <v/>
      </c>
      <c r="J102" s="17" t="str">
        <f t="shared" si="12"/>
        <v/>
      </c>
      <c r="K102" s="21" t="str">
        <f t="shared" si="13"/>
        <v/>
      </c>
      <c r="L102" s="21" t="str">
        <f t="shared" si="9"/>
        <v/>
      </c>
      <c r="O102" s="2"/>
    </row>
    <row r="103" spans="2:15" x14ac:dyDescent="0.25">
      <c r="B103" s="23">
        <f t="shared" si="14"/>
        <v>2094</v>
      </c>
      <c r="C103" s="2"/>
      <c r="E103" s="23">
        <f t="shared" si="10"/>
        <v>2094</v>
      </c>
      <c r="F103" s="2"/>
      <c r="G103" s="2"/>
      <c r="H103" s="20"/>
      <c r="I103" s="21" t="str">
        <f t="shared" si="11"/>
        <v/>
      </c>
      <c r="J103" s="17" t="str">
        <f t="shared" si="12"/>
        <v/>
      </c>
      <c r="K103" s="21" t="str">
        <f t="shared" si="13"/>
        <v/>
      </c>
      <c r="L103" s="21" t="str">
        <f t="shared" si="9"/>
        <v/>
      </c>
      <c r="O103" s="2"/>
    </row>
    <row r="104" spans="2:15" x14ac:dyDescent="0.25">
      <c r="B104" s="23">
        <f>B103+1</f>
        <v>2095</v>
      </c>
      <c r="C104" s="2"/>
      <c r="E104" s="23">
        <f>E103+1</f>
        <v>2095</v>
      </c>
      <c r="F104" s="2"/>
      <c r="G104" s="2"/>
      <c r="H104" s="20"/>
      <c r="I104" s="21" t="str">
        <f t="shared" si="11"/>
        <v/>
      </c>
      <c r="J104" s="17" t="str">
        <f t="shared" si="12"/>
        <v/>
      </c>
      <c r="K104" s="21" t="str">
        <f t="shared" si="13"/>
        <v/>
      </c>
      <c r="L104" s="21" t="str">
        <f t="shared" si="9"/>
        <v/>
      </c>
      <c r="O104" s="2"/>
    </row>
    <row r="105" spans="2:15" x14ac:dyDescent="0.25">
      <c r="B105" s="23">
        <f t="shared" ref="B105:B144" si="15">B104+1</f>
        <v>2096</v>
      </c>
      <c r="C105" s="2"/>
      <c r="E105" s="23">
        <f t="shared" ref="E105:E144" si="16">E104+1</f>
        <v>2096</v>
      </c>
      <c r="F105" s="2"/>
      <c r="G105" s="2"/>
      <c r="H105" s="20"/>
      <c r="I105" s="21" t="str">
        <f t="shared" si="11"/>
        <v/>
      </c>
      <c r="J105" s="17" t="str">
        <f t="shared" si="12"/>
        <v/>
      </c>
      <c r="K105" s="21" t="str">
        <f t="shared" si="13"/>
        <v/>
      </c>
      <c r="L105" s="21" t="str">
        <f t="shared" si="9"/>
        <v/>
      </c>
      <c r="O105" s="2"/>
    </row>
    <row r="106" spans="2:15" x14ac:dyDescent="0.25">
      <c r="B106" s="23">
        <f t="shared" si="15"/>
        <v>2097</v>
      </c>
      <c r="C106" s="2"/>
      <c r="E106" s="23">
        <f t="shared" si="16"/>
        <v>2097</v>
      </c>
      <c r="F106" s="2"/>
      <c r="G106" s="2"/>
      <c r="H106" s="20"/>
      <c r="I106" s="21" t="str">
        <f t="shared" si="11"/>
        <v/>
      </c>
      <c r="J106" s="17" t="str">
        <f t="shared" si="12"/>
        <v/>
      </c>
      <c r="K106" s="21" t="str">
        <f t="shared" si="13"/>
        <v/>
      </c>
      <c r="L106" s="21" t="str">
        <f t="shared" si="9"/>
        <v/>
      </c>
      <c r="O106" s="2"/>
    </row>
    <row r="107" spans="2:15" x14ac:dyDescent="0.25">
      <c r="B107" s="23">
        <f t="shared" si="15"/>
        <v>2098</v>
      </c>
      <c r="C107" s="2"/>
      <c r="E107" s="23">
        <f t="shared" si="16"/>
        <v>2098</v>
      </c>
      <c r="F107" s="2"/>
      <c r="G107" s="2"/>
      <c r="H107" s="20"/>
      <c r="I107" s="21" t="str">
        <f t="shared" si="11"/>
        <v/>
      </c>
      <c r="J107" s="17" t="str">
        <f t="shared" si="12"/>
        <v/>
      </c>
      <c r="K107" s="21" t="str">
        <f t="shared" si="13"/>
        <v/>
      </c>
      <c r="L107" s="21" t="str">
        <f t="shared" si="9"/>
        <v/>
      </c>
      <c r="O107" s="2"/>
    </row>
    <row r="108" spans="2:15" x14ac:dyDescent="0.25">
      <c r="B108" s="23">
        <f t="shared" si="15"/>
        <v>2099</v>
      </c>
      <c r="C108" s="2"/>
      <c r="E108" s="23">
        <f t="shared" si="16"/>
        <v>2099</v>
      </c>
      <c r="F108" s="2"/>
      <c r="G108" s="2"/>
      <c r="H108" s="20"/>
      <c r="I108" s="21" t="str">
        <f t="shared" si="11"/>
        <v/>
      </c>
      <c r="J108" s="17" t="str">
        <f t="shared" si="12"/>
        <v/>
      </c>
      <c r="K108" s="21" t="str">
        <f t="shared" si="13"/>
        <v/>
      </c>
      <c r="L108" s="21" t="str">
        <f t="shared" si="9"/>
        <v/>
      </c>
      <c r="O108" s="2"/>
    </row>
    <row r="109" spans="2:15" x14ac:dyDescent="0.25">
      <c r="B109" s="23">
        <f t="shared" si="15"/>
        <v>2100</v>
      </c>
      <c r="C109" s="2"/>
      <c r="E109" s="23">
        <f t="shared" si="16"/>
        <v>2100</v>
      </c>
      <c r="F109" s="2"/>
      <c r="G109" s="2"/>
      <c r="H109" s="20"/>
      <c r="I109" s="21" t="str">
        <f t="shared" si="11"/>
        <v/>
      </c>
      <c r="J109" s="17" t="str">
        <f t="shared" si="12"/>
        <v/>
      </c>
      <c r="K109" s="21" t="str">
        <f t="shared" si="13"/>
        <v/>
      </c>
      <c r="L109" s="21" t="str">
        <f t="shared" si="9"/>
        <v/>
      </c>
      <c r="O109" s="2"/>
    </row>
    <row r="110" spans="2:15" x14ac:dyDescent="0.25">
      <c r="B110" s="23">
        <f t="shared" si="15"/>
        <v>2101</v>
      </c>
      <c r="C110" s="2"/>
      <c r="E110" s="23">
        <f t="shared" si="16"/>
        <v>2101</v>
      </c>
      <c r="F110" s="2"/>
      <c r="G110" s="2"/>
      <c r="H110" s="20"/>
      <c r="I110" s="21" t="str">
        <f t="shared" si="11"/>
        <v/>
      </c>
      <c r="J110" s="17" t="str">
        <f t="shared" si="12"/>
        <v/>
      </c>
      <c r="K110" s="21" t="str">
        <f t="shared" si="13"/>
        <v/>
      </c>
      <c r="L110" s="21" t="str">
        <f t="shared" si="9"/>
        <v/>
      </c>
      <c r="O110" s="2"/>
    </row>
    <row r="111" spans="2:15" x14ac:dyDescent="0.25">
      <c r="B111" s="23">
        <f t="shared" si="15"/>
        <v>2102</v>
      </c>
      <c r="C111" s="2"/>
      <c r="E111" s="23">
        <f t="shared" si="16"/>
        <v>2102</v>
      </c>
      <c r="F111" s="2"/>
      <c r="G111" s="2"/>
      <c r="H111" s="20"/>
      <c r="I111" s="21" t="str">
        <f t="shared" si="11"/>
        <v/>
      </c>
      <c r="J111" s="17" t="str">
        <f t="shared" si="12"/>
        <v/>
      </c>
      <c r="K111" s="21" t="str">
        <f t="shared" si="13"/>
        <v/>
      </c>
      <c r="L111" s="21" t="str">
        <f t="shared" si="9"/>
        <v/>
      </c>
      <c r="O111" s="2"/>
    </row>
    <row r="112" spans="2:15" x14ac:dyDescent="0.25">
      <c r="B112" s="23">
        <f t="shared" si="15"/>
        <v>2103</v>
      </c>
      <c r="C112" s="2"/>
      <c r="E112" s="23">
        <f t="shared" si="16"/>
        <v>2103</v>
      </c>
      <c r="F112" s="2"/>
      <c r="G112" s="2"/>
      <c r="H112" s="20"/>
      <c r="I112" s="21" t="str">
        <f t="shared" si="11"/>
        <v/>
      </c>
      <c r="J112" s="17" t="str">
        <f t="shared" si="12"/>
        <v/>
      </c>
      <c r="K112" s="21" t="str">
        <f t="shared" si="13"/>
        <v/>
      </c>
      <c r="L112" s="21" t="str">
        <f t="shared" si="9"/>
        <v/>
      </c>
      <c r="O112" s="2"/>
    </row>
    <row r="113" spans="2:15" x14ac:dyDescent="0.25">
      <c r="B113" s="23">
        <f t="shared" si="15"/>
        <v>2104</v>
      </c>
      <c r="C113" s="2"/>
      <c r="E113" s="23">
        <f t="shared" si="16"/>
        <v>2104</v>
      </c>
      <c r="F113" s="2"/>
      <c r="G113" s="2"/>
      <c r="H113" s="20"/>
      <c r="I113" s="21" t="str">
        <f t="shared" si="11"/>
        <v/>
      </c>
      <c r="J113" s="17" t="str">
        <f t="shared" si="12"/>
        <v/>
      </c>
      <c r="K113" s="21" t="str">
        <f t="shared" si="13"/>
        <v/>
      </c>
      <c r="L113" s="21" t="str">
        <f t="shared" si="9"/>
        <v/>
      </c>
      <c r="O113" s="2"/>
    </row>
    <row r="114" spans="2:15" x14ac:dyDescent="0.25">
      <c r="B114" s="23">
        <f t="shared" si="15"/>
        <v>2105</v>
      </c>
      <c r="C114" s="2"/>
      <c r="E114" s="23">
        <f t="shared" si="16"/>
        <v>2105</v>
      </c>
      <c r="F114" s="2"/>
      <c r="G114" s="2"/>
      <c r="H114" s="20"/>
      <c r="I114" s="21" t="str">
        <f t="shared" si="11"/>
        <v/>
      </c>
      <c r="J114" s="17" t="str">
        <f t="shared" si="12"/>
        <v/>
      </c>
      <c r="K114" s="21" t="str">
        <f t="shared" si="13"/>
        <v/>
      </c>
      <c r="L114" s="21" t="str">
        <f t="shared" si="9"/>
        <v/>
      </c>
      <c r="O114" s="2"/>
    </row>
    <row r="115" spans="2:15" x14ac:dyDescent="0.25">
      <c r="B115" s="23">
        <f t="shared" si="15"/>
        <v>2106</v>
      </c>
      <c r="C115" s="2"/>
      <c r="E115" s="23">
        <f t="shared" si="16"/>
        <v>2106</v>
      </c>
      <c r="F115" s="2"/>
      <c r="G115" s="2"/>
      <c r="H115" s="20"/>
      <c r="I115" s="21" t="str">
        <f t="shared" si="11"/>
        <v/>
      </c>
      <c r="J115" s="17" t="str">
        <f t="shared" si="12"/>
        <v/>
      </c>
      <c r="K115" s="21" t="str">
        <f t="shared" si="13"/>
        <v/>
      </c>
      <c r="L115" s="21" t="str">
        <f t="shared" si="9"/>
        <v/>
      </c>
      <c r="O115" s="2"/>
    </row>
    <row r="116" spans="2:15" x14ac:dyDescent="0.25">
      <c r="B116" s="23">
        <f t="shared" si="15"/>
        <v>2107</v>
      </c>
      <c r="C116" s="2"/>
      <c r="E116" s="23">
        <f t="shared" si="16"/>
        <v>2107</v>
      </c>
      <c r="F116" s="2"/>
      <c r="G116" s="2"/>
      <c r="H116" s="20"/>
      <c r="I116" s="21" t="str">
        <f t="shared" si="11"/>
        <v/>
      </c>
      <c r="J116" s="17" t="str">
        <f t="shared" si="12"/>
        <v/>
      </c>
      <c r="K116" s="21" t="str">
        <f t="shared" si="13"/>
        <v/>
      </c>
      <c r="L116" s="21" t="str">
        <f t="shared" si="9"/>
        <v/>
      </c>
      <c r="O116" s="2"/>
    </row>
    <row r="117" spans="2:15" x14ac:dyDescent="0.25">
      <c r="B117" s="23">
        <f t="shared" si="15"/>
        <v>2108</v>
      </c>
      <c r="C117" s="2"/>
      <c r="E117" s="23">
        <f t="shared" si="16"/>
        <v>2108</v>
      </c>
      <c r="F117" s="2"/>
      <c r="G117" s="2"/>
      <c r="H117" s="20"/>
      <c r="I117" s="21" t="str">
        <f t="shared" si="11"/>
        <v/>
      </c>
      <c r="J117" s="17" t="str">
        <f t="shared" si="12"/>
        <v/>
      </c>
      <c r="K117" s="21" t="str">
        <f t="shared" si="13"/>
        <v/>
      </c>
      <c r="L117" s="21" t="str">
        <f t="shared" si="9"/>
        <v/>
      </c>
      <c r="O117" s="2"/>
    </row>
    <row r="118" spans="2:15" x14ac:dyDescent="0.25">
      <c r="B118" s="23">
        <f t="shared" si="15"/>
        <v>2109</v>
      </c>
      <c r="C118" s="2"/>
      <c r="E118" s="23">
        <f t="shared" si="16"/>
        <v>2109</v>
      </c>
      <c r="F118" s="2"/>
      <c r="G118" s="2"/>
      <c r="H118" s="20"/>
      <c r="I118" s="21" t="str">
        <f t="shared" si="11"/>
        <v/>
      </c>
      <c r="J118" s="17" t="str">
        <f t="shared" si="12"/>
        <v/>
      </c>
      <c r="K118" s="21" t="str">
        <f t="shared" si="13"/>
        <v/>
      </c>
      <c r="L118" s="21" t="str">
        <f t="shared" si="9"/>
        <v/>
      </c>
      <c r="O118" s="2"/>
    </row>
    <row r="119" spans="2:15" x14ac:dyDescent="0.25">
      <c r="B119" s="23">
        <f t="shared" si="15"/>
        <v>2110</v>
      </c>
      <c r="C119" s="2"/>
      <c r="E119" s="23">
        <f t="shared" si="16"/>
        <v>2110</v>
      </c>
      <c r="F119" s="2"/>
      <c r="G119" s="2"/>
      <c r="H119" s="20"/>
      <c r="I119" s="21" t="str">
        <f t="shared" si="11"/>
        <v/>
      </c>
      <c r="J119" s="17" t="str">
        <f t="shared" si="12"/>
        <v/>
      </c>
      <c r="K119" s="21" t="str">
        <f t="shared" si="13"/>
        <v/>
      </c>
      <c r="L119" s="21" t="str">
        <f t="shared" si="9"/>
        <v/>
      </c>
      <c r="O119" s="2"/>
    </row>
    <row r="120" spans="2:15" x14ac:dyDescent="0.25">
      <c r="B120" s="23">
        <f t="shared" si="15"/>
        <v>2111</v>
      </c>
      <c r="C120" s="2"/>
      <c r="E120" s="23">
        <f t="shared" si="16"/>
        <v>2111</v>
      </c>
      <c r="F120" s="2"/>
      <c r="G120" s="2"/>
      <c r="H120" s="20"/>
      <c r="I120" s="21" t="str">
        <f t="shared" si="11"/>
        <v/>
      </c>
      <c r="J120" s="17" t="str">
        <f t="shared" si="12"/>
        <v/>
      </c>
      <c r="K120" s="21" t="str">
        <f t="shared" si="13"/>
        <v/>
      </c>
      <c r="L120" s="21" t="str">
        <f t="shared" si="9"/>
        <v/>
      </c>
      <c r="O120" s="2"/>
    </row>
    <row r="121" spans="2:15" x14ac:dyDescent="0.25">
      <c r="B121" s="23">
        <f t="shared" si="15"/>
        <v>2112</v>
      </c>
      <c r="C121" s="2"/>
      <c r="E121" s="23">
        <f t="shared" si="16"/>
        <v>2112</v>
      </c>
      <c r="F121" s="2"/>
      <c r="G121" s="2"/>
      <c r="H121" s="20"/>
      <c r="I121" s="21" t="str">
        <f t="shared" si="11"/>
        <v/>
      </c>
      <c r="J121" s="17" t="str">
        <f t="shared" si="12"/>
        <v/>
      </c>
      <c r="K121" s="21" t="str">
        <f t="shared" si="13"/>
        <v/>
      </c>
      <c r="L121" s="21" t="str">
        <f t="shared" ref="L121:L144" si="17" xml:space="preserve"> IF($E121&gt;=$F$18,IF($E121&lt;=$F$19,IF(SUM($F121:$G121)/((1+$C$10)^($E121-$F$18))&lt;0,SUM($F121:$G121)/((1+$C$10)^($E121-$F$18)),""),""),"")</f>
        <v/>
      </c>
      <c r="O121" s="2"/>
    </row>
    <row r="122" spans="2:15" x14ac:dyDescent="0.25">
      <c r="B122" s="23">
        <f t="shared" si="15"/>
        <v>2113</v>
      </c>
      <c r="C122" s="2"/>
      <c r="E122" s="23">
        <f t="shared" si="16"/>
        <v>2113</v>
      </c>
      <c r="F122" s="2"/>
      <c r="G122" s="2"/>
      <c r="H122" s="20"/>
      <c r="I122" s="21" t="str">
        <f t="shared" si="11"/>
        <v/>
      </c>
      <c r="J122" s="17" t="str">
        <f t="shared" si="12"/>
        <v/>
      </c>
      <c r="K122" s="21" t="str">
        <f t="shared" si="13"/>
        <v/>
      </c>
      <c r="L122" s="21" t="str">
        <f t="shared" si="17"/>
        <v/>
      </c>
      <c r="O122" s="2"/>
    </row>
    <row r="123" spans="2:15" x14ac:dyDescent="0.25">
      <c r="B123" s="23">
        <f t="shared" si="15"/>
        <v>2114</v>
      </c>
      <c r="C123" s="2"/>
      <c r="E123" s="23">
        <f t="shared" si="16"/>
        <v>2114</v>
      </c>
      <c r="F123" s="2"/>
      <c r="G123" s="2"/>
      <c r="H123" s="20"/>
      <c r="I123" s="21" t="str">
        <f t="shared" si="11"/>
        <v/>
      </c>
      <c r="J123" s="17" t="str">
        <f t="shared" si="12"/>
        <v/>
      </c>
      <c r="K123" s="21" t="str">
        <f t="shared" si="13"/>
        <v/>
      </c>
      <c r="L123" s="21" t="str">
        <f t="shared" si="17"/>
        <v/>
      </c>
      <c r="O123" s="2"/>
    </row>
    <row r="124" spans="2:15" x14ac:dyDescent="0.25">
      <c r="B124" s="23">
        <f t="shared" si="15"/>
        <v>2115</v>
      </c>
      <c r="C124" s="2"/>
      <c r="E124" s="23">
        <f t="shared" si="16"/>
        <v>2115</v>
      </c>
      <c r="F124" s="2"/>
      <c r="G124" s="2"/>
      <c r="H124" s="20"/>
      <c r="I124" s="21" t="str">
        <f t="shared" si="11"/>
        <v/>
      </c>
      <c r="J124" s="17" t="str">
        <f t="shared" si="12"/>
        <v/>
      </c>
      <c r="K124" s="21" t="str">
        <f t="shared" si="13"/>
        <v/>
      </c>
      <c r="L124" s="21" t="str">
        <f t="shared" si="17"/>
        <v/>
      </c>
      <c r="O124" s="2"/>
    </row>
    <row r="125" spans="2:15" x14ac:dyDescent="0.25">
      <c r="B125" s="23">
        <f t="shared" si="15"/>
        <v>2116</v>
      </c>
      <c r="C125" s="2"/>
      <c r="E125" s="23">
        <f t="shared" si="16"/>
        <v>2116</v>
      </c>
      <c r="F125" s="2"/>
      <c r="G125" s="2"/>
      <c r="I125" s="21" t="str">
        <f t="shared" si="11"/>
        <v/>
      </c>
      <c r="J125" s="17" t="str">
        <f t="shared" si="12"/>
        <v/>
      </c>
      <c r="K125" s="21" t="str">
        <f t="shared" si="13"/>
        <v/>
      </c>
      <c r="L125" s="21" t="str">
        <f t="shared" si="17"/>
        <v/>
      </c>
      <c r="O125" s="2"/>
    </row>
    <row r="126" spans="2:15" x14ac:dyDescent="0.25">
      <c r="B126" s="23">
        <f t="shared" si="15"/>
        <v>2117</v>
      </c>
      <c r="C126" s="2"/>
      <c r="E126" s="23">
        <f t="shared" si="16"/>
        <v>2117</v>
      </c>
      <c r="F126" s="2"/>
      <c r="G126" s="2"/>
      <c r="I126" s="21" t="str">
        <f t="shared" si="11"/>
        <v/>
      </c>
      <c r="J126" s="17" t="str">
        <f t="shared" si="12"/>
        <v/>
      </c>
      <c r="K126" s="21" t="str">
        <f t="shared" si="13"/>
        <v/>
      </c>
      <c r="L126" s="21" t="str">
        <f t="shared" si="17"/>
        <v/>
      </c>
      <c r="O126" s="2"/>
    </row>
    <row r="127" spans="2:15" x14ac:dyDescent="0.25">
      <c r="B127" s="23">
        <f t="shared" si="15"/>
        <v>2118</v>
      </c>
      <c r="C127" s="2"/>
      <c r="E127" s="23">
        <f t="shared" si="16"/>
        <v>2118</v>
      </c>
      <c r="F127" s="2"/>
      <c r="G127" s="2"/>
      <c r="I127" s="21" t="str">
        <f t="shared" si="11"/>
        <v/>
      </c>
      <c r="J127" s="17" t="str">
        <f t="shared" si="12"/>
        <v/>
      </c>
      <c r="K127" s="21" t="str">
        <f t="shared" si="13"/>
        <v/>
      </c>
      <c r="L127" s="21" t="str">
        <f t="shared" si="17"/>
        <v/>
      </c>
      <c r="O127" s="2"/>
    </row>
    <row r="128" spans="2:15" x14ac:dyDescent="0.25">
      <c r="B128" s="23">
        <f t="shared" si="15"/>
        <v>2119</v>
      </c>
      <c r="C128" s="2"/>
      <c r="E128" s="23">
        <f t="shared" si="16"/>
        <v>2119</v>
      </c>
      <c r="F128" s="2"/>
      <c r="G128" s="2"/>
      <c r="I128" s="21" t="str">
        <f t="shared" si="11"/>
        <v/>
      </c>
      <c r="J128" s="17" t="str">
        <f t="shared" si="12"/>
        <v/>
      </c>
      <c r="K128" s="21" t="str">
        <f t="shared" si="13"/>
        <v/>
      </c>
      <c r="L128" s="21" t="str">
        <f t="shared" si="17"/>
        <v/>
      </c>
      <c r="O128" s="2"/>
    </row>
    <row r="129" spans="2:15" x14ac:dyDescent="0.25">
      <c r="B129" s="23">
        <f t="shared" si="15"/>
        <v>2120</v>
      </c>
      <c r="C129" s="2"/>
      <c r="E129" s="23">
        <f t="shared" si="16"/>
        <v>2120</v>
      </c>
      <c r="F129" s="2"/>
      <c r="G129" s="2"/>
      <c r="I129" s="21" t="str">
        <f t="shared" si="11"/>
        <v/>
      </c>
      <c r="J129" s="17" t="str">
        <f t="shared" si="12"/>
        <v/>
      </c>
      <c r="K129" s="21" t="str">
        <f t="shared" si="13"/>
        <v/>
      </c>
      <c r="L129" s="21" t="str">
        <f t="shared" si="17"/>
        <v/>
      </c>
      <c r="O129" s="2"/>
    </row>
    <row r="130" spans="2:15" x14ac:dyDescent="0.25">
      <c r="B130" s="23">
        <f t="shared" si="15"/>
        <v>2121</v>
      </c>
      <c r="C130" s="2"/>
      <c r="E130" s="23">
        <f t="shared" si="16"/>
        <v>2121</v>
      </c>
      <c r="F130" s="2"/>
      <c r="G130" s="2"/>
      <c r="I130" s="21" t="str">
        <f t="shared" si="11"/>
        <v/>
      </c>
      <c r="J130" s="17" t="str">
        <f t="shared" si="12"/>
        <v/>
      </c>
      <c r="K130" s="21" t="str">
        <f t="shared" si="13"/>
        <v/>
      </c>
      <c r="L130" s="21" t="str">
        <f t="shared" si="17"/>
        <v/>
      </c>
      <c r="O130" s="2"/>
    </row>
    <row r="131" spans="2:15" x14ac:dyDescent="0.25">
      <c r="B131" s="23">
        <f t="shared" si="15"/>
        <v>2122</v>
      </c>
      <c r="C131" s="2"/>
      <c r="E131" s="23">
        <f t="shared" si="16"/>
        <v>2122</v>
      </c>
      <c r="F131" s="2"/>
      <c r="G131" s="2"/>
      <c r="I131" s="21" t="str">
        <f t="shared" si="11"/>
        <v/>
      </c>
      <c r="J131" s="17" t="str">
        <f t="shared" si="12"/>
        <v/>
      </c>
      <c r="K131" s="21" t="str">
        <f t="shared" si="13"/>
        <v/>
      </c>
      <c r="L131" s="21" t="str">
        <f t="shared" si="17"/>
        <v/>
      </c>
      <c r="O131" s="2"/>
    </row>
    <row r="132" spans="2:15" x14ac:dyDescent="0.25">
      <c r="B132" s="23">
        <f t="shared" si="15"/>
        <v>2123</v>
      </c>
      <c r="C132" s="2"/>
      <c r="E132" s="23">
        <f t="shared" si="16"/>
        <v>2123</v>
      </c>
      <c r="F132" s="2"/>
      <c r="G132" s="2"/>
      <c r="I132" s="21" t="str">
        <f t="shared" si="11"/>
        <v/>
      </c>
      <c r="J132" s="17" t="str">
        <f t="shared" si="12"/>
        <v/>
      </c>
      <c r="K132" s="21" t="str">
        <f t="shared" si="13"/>
        <v/>
      </c>
      <c r="L132" s="21" t="str">
        <f t="shared" si="17"/>
        <v/>
      </c>
      <c r="O132" s="2"/>
    </row>
    <row r="133" spans="2:15" x14ac:dyDescent="0.25">
      <c r="B133" s="23">
        <f t="shared" si="15"/>
        <v>2124</v>
      </c>
      <c r="C133" s="2"/>
      <c r="E133" s="23">
        <f t="shared" si="16"/>
        <v>2124</v>
      </c>
      <c r="F133" s="2"/>
      <c r="G133" s="2"/>
      <c r="I133" s="21" t="str">
        <f t="shared" si="11"/>
        <v/>
      </c>
      <c r="J133" s="17" t="str">
        <f t="shared" si="12"/>
        <v/>
      </c>
      <c r="K133" s="21" t="str">
        <f t="shared" si="13"/>
        <v/>
      </c>
      <c r="L133" s="21" t="str">
        <f t="shared" si="17"/>
        <v/>
      </c>
      <c r="O133" s="2"/>
    </row>
    <row r="134" spans="2:15" x14ac:dyDescent="0.25">
      <c r="B134" s="23">
        <f t="shared" si="15"/>
        <v>2125</v>
      </c>
      <c r="C134" s="2"/>
      <c r="E134" s="23">
        <f t="shared" si="16"/>
        <v>2125</v>
      </c>
      <c r="F134" s="2"/>
      <c r="G134" s="2"/>
      <c r="I134" s="21" t="str">
        <f t="shared" si="11"/>
        <v/>
      </c>
      <c r="J134" s="17" t="str">
        <f t="shared" si="12"/>
        <v/>
      </c>
      <c r="K134" s="21" t="str">
        <f t="shared" si="13"/>
        <v/>
      </c>
      <c r="L134" s="21" t="str">
        <f t="shared" si="17"/>
        <v/>
      </c>
      <c r="O134" s="2"/>
    </row>
    <row r="135" spans="2:15" x14ac:dyDescent="0.25">
      <c r="B135" s="23">
        <f t="shared" si="15"/>
        <v>2126</v>
      </c>
      <c r="C135" s="2"/>
      <c r="E135" s="23">
        <f t="shared" si="16"/>
        <v>2126</v>
      </c>
      <c r="F135" s="2"/>
      <c r="G135" s="2"/>
      <c r="I135" s="21" t="str">
        <f t="shared" si="11"/>
        <v/>
      </c>
      <c r="J135" s="17" t="str">
        <f t="shared" si="12"/>
        <v/>
      </c>
      <c r="K135" s="21" t="str">
        <f t="shared" si="13"/>
        <v/>
      </c>
      <c r="L135" s="21" t="str">
        <f t="shared" si="17"/>
        <v/>
      </c>
      <c r="O135" s="2"/>
    </row>
    <row r="136" spans="2:15" x14ac:dyDescent="0.25">
      <c r="B136" s="23">
        <f t="shared" si="15"/>
        <v>2127</v>
      </c>
      <c r="C136" s="2"/>
      <c r="E136" s="23">
        <f t="shared" si="16"/>
        <v>2127</v>
      </c>
      <c r="F136" s="2"/>
      <c r="G136" s="2"/>
      <c r="I136" s="21" t="str">
        <f t="shared" si="11"/>
        <v/>
      </c>
      <c r="J136" s="17" t="str">
        <f t="shared" si="12"/>
        <v/>
      </c>
      <c r="K136" s="21" t="str">
        <f t="shared" si="13"/>
        <v/>
      </c>
      <c r="L136" s="21" t="str">
        <f t="shared" si="17"/>
        <v/>
      </c>
      <c r="O136" s="2"/>
    </row>
    <row r="137" spans="2:15" x14ac:dyDescent="0.25">
      <c r="B137" s="23">
        <f t="shared" si="15"/>
        <v>2128</v>
      </c>
      <c r="C137" s="2"/>
      <c r="E137" s="23">
        <f t="shared" si="16"/>
        <v>2128</v>
      </c>
      <c r="F137" s="2"/>
      <c r="G137" s="2"/>
      <c r="I137" s="21" t="str">
        <f t="shared" si="11"/>
        <v/>
      </c>
      <c r="J137" s="17" t="str">
        <f t="shared" si="12"/>
        <v/>
      </c>
      <c r="K137" s="21" t="str">
        <f t="shared" si="13"/>
        <v/>
      </c>
      <c r="L137" s="21" t="str">
        <f t="shared" si="17"/>
        <v/>
      </c>
      <c r="O137" s="2"/>
    </row>
    <row r="138" spans="2:15" x14ac:dyDescent="0.25">
      <c r="B138" s="23">
        <f t="shared" si="15"/>
        <v>2129</v>
      </c>
      <c r="C138" s="2"/>
      <c r="E138" s="23">
        <f t="shared" si="16"/>
        <v>2129</v>
      </c>
      <c r="F138" s="2"/>
      <c r="G138" s="2"/>
      <c r="I138" s="21" t="str">
        <f t="shared" si="11"/>
        <v/>
      </c>
      <c r="J138" s="17" t="str">
        <f t="shared" si="12"/>
        <v/>
      </c>
      <c r="K138" s="21" t="str">
        <f t="shared" si="13"/>
        <v/>
      </c>
      <c r="L138" s="21" t="str">
        <f t="shared" si="17"/>
        <v/>
      </c>
      <c r="O138" s="2"/>
    </row>
    <row r="139" spans="2:15" x14ac:dyDescent="0.25">
      <c r="B139" s="23">
        <f t="shared" si="15"/>
        <v>2130</v>
      </c>
      <c r="C139" s="2"/>
      <c r="E139" s="23">
        <f t="shared" si="16"/>
        <v>2130</v>
      </c>
      <c r="F139" s="2"/>
      <c r="G139" s="2"/>
      <c r="I139" s="21" t="str">
        <f t="shared" si="11"/>
        <v/>
      </c>
      <c r="J139" s="17" t="str">
        <f t="shared" si="12"/>
        <v/>
      </c>
      <c r="K139" s="21" t="str">
        <f t="shared" si="13"/>
        <v/>
      </c>
      <c r="L139" s="21" t="str">
        <f t="shared" si="17"/>
        <v/>
      </c>
      <c r="O139" s="2"/>
    </row>
    <row r="140" spans="2:15" x14ac:dyDescent="0.25">
      <c r="B140" s="23">
        <f t="shared" si="15"/>
        <v>2131</v>
      </c>
      <c r="C140" s="2"/>
      <c r="E140" s="23">
        <f t="shared" si="16"/>
        <v>2131</v>
      </c>
      <c r="F140" s="2"/>
      <c r="G140" s="2"/>
      <c r="I140" s="21" t="str">
        <f t="shared" si="11"/>
        <v/>
      </c>
      <c r="J140" s="17" t="str">
        <f t="shared" si="12"/>
        <v/>
      </c>
      <c r="K140" s="21" t="str">
        <f t="shared" si="13"/>
        <v/>
      </c>
      <c r="L140" s="21" t="str">
        <f t="shared" si="17"/>
        <v/>
      </c>
      <c r="O140" s="2"/>
    </row>
    <row r="141" spans="2:15" x14ac:dyDescent="0.25">
      <c r="B141" s="23">
        <f t="shared" si="15"/>
        <v>2132</v>
      </c>
      <c r="C141" s="2"/>
      <c r="E141" s="23">
        <f t="shared" si="16"/>
        <v>2132</v>
      </c>
      <c r="F141" s="2"/>
      <c r="G141" s="2"/>
      <c r="I141" s="21" t="str">
        <f t="shared" si="11"/>
        <v/>
      </c>
      <c r="J141" s="17" t="str">
        <f t="shared" si="12"/>
        <v/>
      </c>
      <c r="K141" s="21" t="str">
        <f t="shared" si="13"/>
        <v/>
      </c>
      <c r="L141" s="21" t="str">
        <f t="shared" si="17"/>
        <v/>
      </c>
      <c r="O141" s="2"/>
    </row>
    <row r="142" spans="2:15" x14ac:dyDescent="0.25">
      <c r="B142" s="23">
        <f t="shared" si="15"/>
        <v>2133</v>
      </c>
      <c r="C142" s="2"/>
      <c r="E142" s="23">
        <f t="shared" si="16"/>
        <v>2133</v>
      </c>
      <c r="F142" s="2"/>
      <c r="G142" s="2"/>
      <c r="I142" s="21" t="str">
        <f t="shared" si="11"/>
        <v/>
      </c>
      <c r="J142" s="17" t="str">
        <f t="shared" si="12"/>
        <v/>
      </c>
      <c r="K142" s="21" t="str">
        <f t="shared" si="13"/>
        <v/>
      </c>
      <c r="L142" s="21" t="str">
        <f t="shared" si="17"/>
        <v/>
      </c>
      <c r="O142" s="2"/>
    </row>
    <row r="143" spans="2:15" x14ac:dyDescent="0.25">
      <c r="B143" s="23">
        <f t="shared" si="15"/>
        <v>2134</v>
      </c>
      <c r="C143" s="2"/>
      <c r="E143" s="23">
        <f t="shared" si="16"/>
        <v>2134</v>
      </c>
      <c r="F143" s="2"/>
      <c r="G143" s="2"/>
      <c r="I143" s="21" t="str">
        <f t="shared" si="11"/>
        <v/>
      </c>
      <c r="J143" s="17" t="str">
        <f t="shared" si="12"/>
        <v/>
      </c>
      <c r="K143" s="21" t="str">
        <f t="shared" si="13"/>
        <v/>
      </c>
      <c r="L143" s="21" t="str">
        <f t="shared" si="17"/>
        <v/>
      </c>
      <c r="O143" s="2"/>
    </row>
    <row r="144" spans="2:15" x14ac:dyDescent="0.25">
      <c r="B144" s="23">
        <f t="shared" si="15"/>
        <v>2135</v>
      </c>
      <c r="C144" s="2"/>
      <c r="E144" s="23">
        <f t="shared" si="16"/>
        <v>2135</v>
      </c>
      <c r="F144" s="2"/>
      <c r="G144" s="2"/>
      <c r="I144" s="21" t="str">
        <f t="shared" si="11"/>
        <v/>
      </c>
      <c r="J144" s="17" t="str">
        <f t="shared" si="12"/>
        <v/>
      </c>
      <c r="K144" s="21" t="str">
        <f t="shared" si="13"/>
        <v/>
      </c>
      <c r="L144" s="21" t="str">
        <f t="shared" si="17"/>
        <v/>
      </c>
      <c r="O144" s="2"/>
    </row>
    <row r="145" spans="9:12" x14ac:dyDescent="0.25">
      <c r="I145" s="21"/>
      <c r="J145" s="21"/>
      <c r="K145" s="21"/>
      <c r="L145" s="21"/>
    </row>
    <row r="146" spans="9:12" x14ac:dyDescent="0.25">
      <c r="I146" s="21"/>
      <c r="J146" s="21"/>
      <c r="K146" s="21"/>
      <c r="L146" s="21"/>
    </row>
  </sheetData>
  <sheetProtection selectLockedCells="1"/>
  <conditionalFormatting sqref="C21 C25:C144 F25:G144">
    <cfRule type="cellIs" dxfId="47" priority="3" stopIfTrue="1" operator="greaterThan">
      <formula>0</formula>
    </cfRule>
  </conditionalFormatting>
  <conditionalFormatting sqref="O89:O144">
    <cfRule type="cellIs" dxfId="46" priority="2" stopIfTrue="1" operator="greaterThan">
      <formula>0</formula>
    </cfRule>
  </conditionalFormatting>
  <conditionalFormatting sqref="O25:O88">
    <cfRule type="cellIs" dxfId="45" priority="1" stopIfTrue="1" operator="greaterThan">
      <formula>0</formula>
    </cfRule>
  </conditionalFormatting>
  <dataValidations count="4"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decimal" errorStyle="warning" operator="lessThan" allowBlank="1" showErrorMessage="1" errorTitle="Fejlindtastning" error="En betaling skal indtastes som negativ" sqref="C21 C25:C144 F25:G144 O25:O144">
      <formula1>0</formula1>
    </dataValidation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6"/>
  <sheetViews>
    <sheetView zoomScale="70" zoomScaleNormal="70" workbookViewId="0">
      <selection activeCell="O25" sqref="O25"/>
    </sheetView>
  </sheetViews>
  <sheetFormatPr defaultRowHeight="15" x14ac:dyDescent="0.25"/>
  <cols>
    <col min="1" max="1" width="9.140625" style="4"/>
    <col min="2" max="2" width="70.7109375" style="4" customWidth="1"/>
    <col min="3" max="3" width="25" style="4" customWidth="1"/>
    <col min="4" max="4" width="8.140625" style="4" customWidth="1"/>
    <col min="5" max="5" width="43.5703125" style="4" customWidth="1"/>
    <col min="6" max="6" width="29" style="4" customWidth="1"/>
    <col min="7" max="7" width="26" style="4" customWidth="1"/>
    <col min="8" max="8" width="19.85546875" style="4" hidden="1" customWidth="1"/>
    <col min="9" max="9" width="43.28515625" style="4" hidden="1" customWidth="1"/>
    <col min="10" max="10" width="45.28515625" style="4" hidden="1" customWidth="1"/>
    <col min="11" max="11" width="54.28515625" style="4" hidden="1" customWidth="1"/>
    <col min="12" max="12" width="43.42578125" style="4" hidden="1" customWidth="1"/>
    <col min="13" max="14" width="0" style="4" hidden="1" customWidth="1"/>
    <col min="15" max="15" width="28.7109375" style="4" customWidth="1"/>
    <col min="16" max="16384" width="9.140625" style="4"/>
  </cols>
  <sheetData>
    <row r="2" spans="1:15" x14ac:dyDescent="0.25">
      <c r="B2" s="5" t="s">
        <v>3</v>
      </c>
      <c r="C2" s="6"/>
      <c r="D2" s="6"/>
      <c r="E2" s="6"/>
      <c r="F2" s="6"/>
      <c r="G2" s="7"/>
      <c r="O2" s="7"/>
    </row>
    <row r="3" spans="1:15" x14ac:dyDescent="0.25">
      <c r="B3" s="6" t="s">
        <v>15</v>
      </c>
      <c r="C3" s="6"/>
      <c r="D3" s="6"/>
      <c r="E3" s="6"/>
      <c r="F3" s="6"/>
      <c r="G3" s="6"/>
      <c r="O3" s="6"/>
    </row>
    <row r="4" spans="1:15" x14ac:dyDescent="0.25">
      <c r="B4" s="6" t="s">
        <v>16</v>
      </c>
      <c r="C4" s="6"/>
      <c r="D4" s="6"/>
      <c r="E4" s="6"/>
      <c r="F4" s="6"/>
      <c r="G4" s="6"/>
      <c r="O4" s="6"/>
    </row>
    <row r="5" spans="1:15" x14ac:dyDescent="0.25">
      <c r="A5" s="8"/>
      <c r="B5" s="6" t="s">
        <v>17</v>
      </c>
      <c r="C5" s="6"/>
      <c r="D5" s="6"/>
      <c r="E5" s="6"/>
      <c r="F5" s="6"/>
      <c r="G5" s="6"/>
      <c r="O5" s="6"/>
    </row>
    <row r="6" spans="1:15" x14ac:dyDescent="0.25">
      <c r="A6" s="8"/>
      <c r="B6" s="6"/>
      <c r="C6" s="6"/>
      <c r="D6" s="6"/>
      <c r="E6" s="6"/>
      <c r="F6" s="6"/>
      <c r="G6" s="6"/>
      <c r="O6" s="6"/>
    </row>
    <row r="7" spans="1:15" x14ac:dyDescent="0.25">
      <c r="A7" s="8"/>
    </row>
    <row r="8" spans="1:15" ht="18.75" x14ac:dyDescent="0.3">
      <c r="A8" s="8"/>
      <c r="B8" s="9" t="s">
        <v>1</v>
      </c>
      <c r="C8" s="8"/>
      <c r="D8" s="8"/>
      <c r="E8" s="10" t="s">
        <v>2</v>
      </c>
      <c r="F8" s="11"/>
      <c r="G8" s="12"/>
      <c r="H8" s="13"/>
    </row>
    <row r="9" spans="1:15" ht="15.75" thickBot="1" x14ac:dyDescent="0.3">
      <c r="F9" s="14"/>
    </row>
    <row r="10" spans="1:15" ht="33" customHeight="1" thickBot="1" x14ac:dyDescent="0.3">
      <c r="B10" s="15" t="s">
        <v>5</v>
      </c>
      <c r="C10" s="1">
        <v>3.5000000000000003E-2</v>
      </c>
      <c r="E10" s="25" t="s">
        <v>10</v>
      </c>
      <c r="F10" s="24">
        <f>IF(SUM($C$21:$C$144)&lt;0,($M$24*SUM($K$25:$K$144)/(1-(1+$M$24)^(-($C$19-$C$18+1)))),"")</f>
        <v>-1316603.0947136073</v>
      </c>
    </row>
    <row r="11" spans="1:15" ht="35.25" customHeight="1" thickBot="1" x14ac:dyDescent="0.3">
      <c r="E11" s="25" t="s">
        <v>11</v>
      </c>
      <c r="F11" s="24">
        <f>IF(SUM($F$25:$G$144)&lt;0,($C$10*SUM($L$25:$L$144)/(1-(1+$C$10)^(-($F$19-$F$18+1)))),"")</f>
        <v>-1021100.6418441285</v>
      </c>
    </row>
    <row r="13" spans="1:15" x14ac:dyDescent="0.25">
      <c r="E13" s="13" t="s">
        <v>4</v>
      </c>
      <c r="F13" s="13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5" ht="18.75" x14ac:dyDescent="0.3">
      <c r="B16" s="9" t="s">
        <v>0</v>
      </c>
      <c r="E16" s="9" t="s">
        <v>12</v>
      </c>
      <c r="J16" s="16"/>
    </row>
    <row r="17" spans="2:15" ht="15.75" thickBot="1" x14ac:dyDescent="0.3">
      <c r="J17" s="16"/>
    </row>
    <row r="18" spans="2:15" ht="15.75" thickBot="1" x14ac:dyDescent="0.3">
      <c r="B18" s="15" t="s">
        <v>6</v>
      </c>
      <c r="C18" s="3">
        <v>2016</v>
      </c>
      <c r="E18" s="15" t="s">
        <v>6</v>
      </c>
      <c r="F18" s="3">
        <v>2016</v>
      </c>
      <c r="J18" s="16"/>
      <c r="L18" s="17" t="str">
        <f xml:space="preserve"> IF($E18&gt;=$F$18,IF($E18&lt;=$F$19,SUM($F18:$G18),""),"")</f>
        <v/>
      </c>
    </row>
    <row r="19" spans="2:15" ht="15.75" thickBot="1" x14ac:dyDescent="0.3">
      <c r="B19" s="15" t="s">
        <v>7</v>
      </c>
      <c r="C19" s="3">
        <v>2090</v>
      </c>
      <c r="D19" s="14"/>
      <c r="E19" s="15" t="s">
        <v>7</v>
      </c>
      <c r="F19" s="3">
        <v>2079</v>
      </c>
      <c r="I19" s="16"/>
      <c r="J19" s="16"/>
      <c r="L19" s="17" t="str">
        <f xml:space="preserve"> IF($E19&gt;=$F$18,IF($E19&lt;=$F$19,SUM($F19:$G19),""),"")</f>
        <v/>
      </c>
    </row>
    <row r="20" spans="2:15" ht="15.75" thickBot="1" x14ac:dyDescent="0.3">
      <c r="B20" s="8"/>
      <c r="D20" s="14"/>
      <c r="E20" s="8"/>
      <c r="F20" s="8"/>
      <c r="I20" s="16"/>
      <c r="J20" s="16"/>
    </row>
    <row r="21" spans="2:15" ht="15.75" thickBot="1" x14ac:dyDescent="0.3">
      <c r="B21" s="15" t="s">
        <v>20</v>
      </c>
      <c r="C21" s="2">
        <v>-29000000</v>
      </c>
      <c r="D21" s="14"/>
      <c r="E21" s="8"/>
      <c r="F21" s="8"/>
      <c r="I21" s="16"/>
      <c r="J21" s="16"/>
    </row>
    <row r="22" spans="2:15" x14ac:dyDescent="0.25">
      <c r="B22" s="8"/>
      <c r="D22" s="14"/>
      <c r="E22" s="8"/>
      <c r="F22" s="8"/>
      <c r="I22" s="16"/>
      <c r="J22" s="16"/>
    </row>
    <row r="23" spans="2:15" ht="15.75" thickBot="1" x14ac:dyDescent="0.3"/>
    <row r="24" spans="2:15" ht="47.25" customHeight="1" thickBot="1" x14ac:dyDescent="0.3">
      <c r="B24" s="15" t="s">
        <v>18</v>
      </c>
      <c r="C24" s="18" t="s">
        <v>22</v>
      </c>
      <c r="D24" s="26"/>
      <c r="E24" s="25" t="s">
        <v>19</v>
      </c>
      <c r="F24" s="18" t="s">
        <v>23</v>
      </c>
      <c r="G24" s="18" t="s">
        <v>24</v>
      </c>
      <c r="I24" s="4" t="s">
        <v>14</v>
      </c>
      <c r="J24" s="4" t="s">
        <v>13</v>
      </c>
      <c r="K24" s="19" t="s">
        <v>8</v>
      </c>
      <c r="L24" s="19" t="s">
        <v>9</v>
      </c>
      <c r="M24" s="27">
        <v>3.5000000000000003E-2</v>
      </c>
      <c r="N24" s="4" t="s">
        <v>21</v>
      </c>
      <c r="O24" s="18" t="s">
        <v>25</v>
      </c>
    </row>
    <row r="25" spans="2:15" x14ac:dyDescent="0.25">
      <c r="B25" s="22">
        <v>2016</v>
      </c>
      <c r="C25" s="2">
        <v>-145000</v>
      </c>
      <c r="E25" s="22">
        <v>2016</v>
      </c>
      <c r="F25" s="2">
        <v>-1250642.9777393003</v>
      </c>
      <c r="G25" s="2">
        <v>-125000</v>
      </c>
      <c r="H25" s="20"/>
      <c r="I25" s="21">
        <f xml:space="preserve"> IF($B25=$C$18,$C$21,"")</f>
        <v>-29000000</v>
      </c>
      <c r="J25" s="17">
        <f xml:space="preserve"> IF($B25&gt;=$C$18,IF($B25&lt;=$C$19,$C25,""),"")</f>
        <v>-145000</v>
      </c>
      <c r="K25" s="21">
        <f xml:space="preserve"> IF(SUM($I25:$J25)/((1+$C$10)^($B25-$C$18))&lt;0,SUM($I25:$J25)/((1+$C$10)^($B25-$C$18)),"")</f>
        <v>-29145000</v>
      </c>
      <c r="L25" s="21">
        <f t="shared" ref="L25:L56" si="0" xml:space="preserve"> IF($E25&gt;=$F$18,IF($E25&lt;=$F$19,IF(SUM($F25:$G25)/((1+$C$10)^($E25-$F$18))&lt;0,SUM($F25:$G25)/((1+$C$10)^($E25-$F$18)),""),""),"")</f>
        <v>-1375642.9777393003</v>
      </c>
      <c r="O25" s="2">
        <f>SUM(F25:G25)</f>
        <v>-1375642.9777393003</v>
      </c>
    </row>
    <row r="26" spans="2:15" x14ac:dyDescent="0.25">
      <c r="B26" s="23">
        <f>B25+1</f>
        <v>2017</v>
      </c>
      <c r="C26" s="2">
        <v>-147175</v>
      </c>
      <c r="E26" s="23">
        <f t="shared" ref="E26:E89" si="1">E25+1</f>
        <v>2017</v>
      </c>
      <c r="F26" s="2">
        <v>-1250642.9777393003</v>
      </c>
      <c r="G26" s="2">
        <v>-126874.99999999999</v>
      </c>
      <c r="H26" s="20"/>
      <c r="I26" s="21" t="str">
        <f t="shared" ref="I26:I89" si="2" xml:space="preserve"> IF($B26=$C$18,$C$21,"")</f>
        <v/>
      </c>
      <c r="J26" s="17">
        <f t="shared" ref="J26:J89" si="3" xml:space="preserve"> IF($B26&gt;=$C$18,IF($B26&lt;=$C$19,$C26,""),"")</f>
        <v>-147175</v>
      </c>
      <c r="K26" s="21">
        <f t="shared" ref="K26:K89" si="4" xml:space="preserve"> IF(SUM($I26:$J26)/((1+$C$10)^($B26-$C$18))&lt;0,SUM($I26:$J26)/((1+$C$10)^($B26-$C$18)),"")</f>
        <v>-142198.06763285026</v>
      </c>
      <c r="L26" s="21">
        <f t="shared" si="0"/>
        <v>-1330935.2441925609</v>
      </c>
      <c r="O26" s="2">
        <f t="shared" ref="O26:O88" si="5">SUM(F26:G26)</f>
        <v>-1377517.9777393003</v>
      </c>
    </row>
    <row r="27" spans="2:15" x14ac:dyDescent="0.25">
      <c r="B27" s="23">
        <f t="shared" ref="B27:B90" si="6">B26+1</f>
        <v>2018</v>
      </c>
      <c r="C27" s="2">
        <v>-149382.625</v>
      </c>
      <c r="E27" s="23">
        <f t="shared" si="1"/>
        <v>2018</v>
      </c>
      <c r="F27" s="2">
        <v>-1250642.9777393003</v>
      </c>
      <c r="G27" s="2">
        <v>-128778.12499999997</v>
      </c>
      <c r="H27" s="20"/>
      <c r="I27" s="21" t="str">
        <f t="shared" si="2"/>
        <v/>
      </c>
      <c r="J27" s="17">
        <f t="shared" si="3"/>
        <v>-149382.625</v>
      </c>
      <c r="K27" s="21">
        <f t="shared" si="4"/>
        <v>-139450.27888632176</v>
      </c>
      <c r="L27" s="21">
        <f t="shared" si="0"/>
        <v>-1287704.3597183602</v>
      </c>
      <c r="O27" s="2">
        <f t="shared" si="5"/>
        <v>-1379421.1027393003</v>
      </c>
    </row>
    <row r="28" spans="2:15" x14ac:dyDescent="0.25">
      <c r="B28" s="23">
        <f t="shared" si="6"/>
        <v>2019</v>
      </c>
      <c r="C28" s="2">
        <v>-151623.36437499998</v>
      </c>
      <c r="E28" s="23">
        <f t="shared" si="1"/>
        <v>2019</v>
      </c>
      <c r="F28" s="2">
        <v>-1250642.9777393003</v>
      </c>
      <c r="G28" s="2">
        <v>-130709.79687499996</v>
      </c>
      <c r="H28" s="20"/>
      <c r="I28" s="21" t="str">
        <f t="shared" si="2"/>
        <v/>
      </c>
      <c r="J28" s="17">
        <f t="shared" si="3"/>
        <v>-151623.36437499998</v>
      </c>
      <c r="K28" s="21">
        <f t="shared" si="4"/>
        <v>-136755.58750687592</v>
      </c>
      <c r="L28" s="21">
        <f t="shared" si="0"/>
        <v>-1245901.0590176519</v>
      </c>
      <c r="O28" s="2">
        <f t="shared" si="5"/>
        <v>-1381352.7746143003</v>
      </c>
    </row>
    <row r="29" spans="2:15" x14ac:dyDescent="0.25">
      <c r="B29" s="23">
        <f t="shared" si="6"/>
        <v>2020</v>
      </c>
      <c r="C29" s="2">
        <v>-153897.71484062495</v>
      </c>
      <c r="E29" s="23">
        <f t="shared" si="1"/>
        <v>2020</v>
      </c>
      <c r="F29" s="2">
        <v>-1250642.9777393003</v>
      </c>
      <c r="G29" s="2">
        <v>-132670.44382812493</v>
      </c>
      <c r="H29" s="20"/>
      <c r="I29" s="21" t="str">
        <f t="shared" si="2"/>
        <v/>
      </c>
      <c r="J29" s="17">
        <f t="shared" si="3"/>
        <v>-153897.71484062495</v>
      </c>
      <c r="K29" s="21">
        <f t="shared" si="4"/>
        <v>-134112.96745843385</v>
      </c>
      <c r="L29" s="21">
        <f t="shared" si="0"/>
        <v>-1205477.7296960515</v>
      </c>
      <c r="O29" s="2">
        <f t="shared" si="5"/>
        <v>-1383313.4215674254</v>
      </c>
    </row>
    <row r="30" spans="2:15" x14ac:dyDescent="0.25">
      <c r="B30" s="23">
        <f t="shared" si="6"/>
        <v>2021</v>
      </c>
      <c r="C30" s="2">
        <v>-156206.18056323432</v>
      </c>
      <c r="E30" s="23">
        <f t="shared" si="1"/>
        <v>2021</v>
      </c>
      <c r="F30" s="2">
        <v>-1250642.9777393003</v>
      </c>
      <c r="G30" s="2">
        <v>-134660.5004855468</v>
      </c>
      <c r="H30" s="20"/>
      <c r="I30" s="21" t="str">
        <f t="shared" si="2"/>
        <v/>
      </c>
      <c r="J30" s="17">
        <f t="shared" si="3"/>
        <v>-156206.18056323432</v>
      </c>
      <c r="K30" s="21">
        <f t="shared" si="4"/>
        <v>-131521.41253170083</v>
      </c>
      <c r="L30" s="21">
        <f t="shared" si="0"/>
        <v>-1166388.3566211031</v>
      </c>
      <c r="O30" s="2">
        <f t="shared" si="5"/>
        <v>-1385303.4782248472</v>
      </c>
    </row>
    <row r="31" spans="2:15" x14ac:dyDescent="0.25">
      <c r="B31" s="23">
        <f t="shared" si="6"/>
        <v>2022</v>
      </c>
      <c r="C31" s="2">
        <v>-158549.27327168282</v>
      </c>
      <c r="E31" s="23">
        <f t="shared" si="1"/>
        <v>2022</v>
      </c>
      <c r="F31" s="2">
        <v>-1250642.9777393003</v>
      </c>
      <c r="G31" s="2">
        <v>-136680.40799282998</v>
      </c>
      <c r="H31" s="20"/>
      <c r="I31" s="21" t="str">
        <f t="shared" si="2"/>
        <v/>
      </c>
      <c r="J31" s="17">
        <f t="shared" si="3"/>
        <v>-158549.27327168282</v>
      </c>
      <c r="K31" s="21">
        <f t="shared" si="4"/>
        <v>-128979.93596103994</v>
      </c>
      <c r="L31" s="21">
        <f t="shared" si="0"/>
        <v>-1128588.4681563012</v>
      </c>
      <c r="O31" s="2">
        <f t="shared" si="5"/>
        <v>-1387323.3857321304</v>
      </c>
    </row>
    <row r="32" spans="2:15" x14ac:dyDescent="0.25">
      <c r="B32" s="23">
        <f t="shared" si="6"/>
        <v>2023</v>
      </c>
      <c r="C32" s="2">
        <v>-160927.51237075805</v>
      </c>
      <c r="E32" s="23">
        <f t="shared" si="1"/>
        <v>2023</v>
      </c>
      <c r="F32" s="2">
        <v>-1250642.9777393003</v>
      </c>
      <c r="G32" s="2">
        <v>-138730.61411272243</v>
      </c>
      <c r="H32" s="20"/>
      <c r="I32" s="21" t="str">
        <f t="shared" si="2"/>
        <v/>
      </c>
      <c r="J32" s="17">
        <f t="shared" si="3"/>
        <v>-160927.51237075805</v>
      </c>
      <c r="K32" s="21">
        <f t="shared" si="4"/>
        <v>-126487.57004874932</v>
      </c>
      <c r="L32" s="21">
        <f t="shared" si="0"/>
        <v>-1092035.0842084999</v>
      </c>
      <c r="O32" s="2">
        <f t="shared" si="5"/>
        <v>-1389373.5918520228</v>
      </c>
    </row>
    <row r="33" spans="2:15" x14ac:dyDescent="0.25">
      <c r="B33" s="23">
        <f t="shared" si="6"/>
        <v>2024</v>
      </c>
      <c r="C33" s="2">
        <v>-163341.42505631939</v>
      </c>
      <c r="E33" s="23">
        <f t="shared" si="1"/>
        <v>2024</v>
      </c>
      <c r="F33" s="2">
        <v>-1250642.9777393003</v>
      </c>
      <c r="G33" s="2">
        <v>-140811.57332441324</v>
      </c>
      <c r="H33" s="20"/>
      <c r="I33" s="21" t="str">
        <f t="shared" si="2"/>
        <v/>
      </c>
      <c r="J33" s="17">
        <f t="shared" si="3"/>
        <v>-163341.42505631939</v>
      </c>
      <c r="K33" s="21">
        <f t="shared" si="4"/>
        <v>-124043.36579659957</v>
      </c>
      <c r="L33" s="21">
        <f t="shared" si="0"/>
        <v>-1056686.6660274791</v>
      </c>
      <c r="O33" s="2">
        <f t="shared" si="5"/>
        <v>-1391454.5510637136</v>
      </c>
    </row>
    <row r="34" spans="2:15" x14ac:dyDescent="0.25">
      <c r="B34" s="23">
        <f t="shared" si="6"/>
        <v>2025</v>
      </c>
      <c r="C34" s="2">
        <v>-165791.54643216418</v>
      </c>
      <c r="E34" s="23">
        <f t="shared" si="1"/>
        <v>2025</v>
      </c>
      <c r="F34" s="2">
        <v>-1250642.9777393003</v>
      </c>
      <c r="G34" s="2">
        <v>-142923.74692427943</v>
      </c>
      <c r="H34" s="20"/>
      <c r="I34" s="21" t="str">
        <f t="shared" si="2"/>
        <v/>
      </c>
      <c r="J34" s="17">
        <f t="shared" si="3"/>
        <v>-165791.54643216418</v>
      </c>
      <c r="K34" s="21">
        <f t="shared" si="4"/>
        <v>-121646.39254449138</v>
      </c>
      <c r="L34" s="21">
        <f t="shared" si="0"/>
        <v>-1022503.0676985048</v>
      </c>
      <c r="O34" s="2">
        <f t="shared" si="5"/>
        <v>-1393566.7246635798</v>
      </c>
    </row>
    <row r="35" spans="2:15" x14ac:dyDescent="0.25">
      <c r="B35" s="23">
        <f t="shared" si="6"/>
        <v>2026</v>
      </c>
      <c r="C35" s="2">
        <v>-168278.41962864663</v>
      </c>
      <c r="E35" s="23">
        <f t="shared" si="1"/>
        <v>2026</v>
      </c>
      <c r="F35" s="2">
        <v>-1250642.9777393003</v>
      </c>
      <c r="G35" s="2">
        <v>-145067.60312814362</v>
      </c>
      <c r="H35" s="20"/>
      <c r="I35" s="21" t="str">
        <f t="shared" si="2"/>
        <v/>
      </c>
      <c r="J35" s="17">
        <f t="shared" si="3"/>
        <v>-168278.41962864663</v>
      </c>
      <c r="K35" s="21">
        <f t="shared" si="4"/>
        <v>-119295.73761609542</v>
      </c>
      <c r="L35" s="21">
        <f t="shared" si="0"/>
        <v>-989445.4892707254</v>
      </c>
      <c r="O35" s="2">
        <f t="shared" si="5"/>
        <v>-1395710.5808674439</v>
      </c>
    </row>
    <row r="36" spans="2:15" x14ac:dyDescent="0.25">
      <c r="B36" s="23">
        <f t="shared" si="6"/>
        <v>2027</v>
      </c>
      <c r="C36" s="2">
        <v>-170802.59592307633</v>
      </c>
      <c r="E36" s="23">
        <f t="shared" si="1"/>
        <v>2027</v>
      </c>
      <c r="F36" s="2">
        <v>-1250642.9777393003</v>
      </c>
      <c r="G36" s="2">
        <v>-147243.61717506577</v>
      </c>
      <c r="H36" s="20"/>
      <c r="I36" s="21" t="str">
        <f t="shared" si="2"/>
        <v/>
      </c>
      <c r="J36" s="17">
        <f t="shared" si="3"/>
        <v>-170802.59592307633</v>
      </c>
      <c r="K36" s="21">
        <f t="shared" si="4"/>
        <v>-116990.50597133994</v>
      </c>
      <c r="L36" s="21">
        <f t="shared" si="0"/>
        <v>-957476.43146616931</v>
      </c>
      <c r="O36" s="2">
        <f t="shared" si="5"/>
        <v>-1397886.594914366</v>
      </c>
    </row>
    <row r="37" spans="2:15" x14ac:dyDescent="0.25">
      <c r="B37" s="23">
        <f t="shared" si="6"/>
        <v>2028</v>
      </c>
      <c r="C37" s="2">
        <v>-173364.63486192244</v>
      </c>
      <c r="E37" s="23">
        <f t="shared" si="1"/>
        <v>2028</v>
      </c>
      <c r="F37" s="2">
        <v>-1250642.9777393003</v>
      </c>
      <c r="G37" s="2">
        <v>-149452.27143269175</v>
      </c>
      <c r="H37" s="20"/>
      <c r="I37" s="21" t="str">
        <f t="shared" si="2"/>
        <v/>
      </c>
      <c r="J37" s="17">
        <f t="shared" si="3"/>
        <v>-173364.63486192244</v>
      </c>
      <c r="K37" s="21">
        <f t="shared" si="4"/>
        <v>-114729.81986561355</v>
      </c>
      <c r="L37" s="21">
        <f t="shared" si="0"/>
        <v>-926559.65191598085</v>
      </c>
      <c r="O37" s="2">
        <f t="shared" si="5"/>
        <v>-1400095.2491719921</v>
      </c>
    </row>
    <row r="38" spans="2:15" x14ac:dyDescent="0.25">
      <c r="B38" s="23">
        <f t="shared" si="6"/>
        <v>2029</v>
      </c>
      <c r="C38" s="2">
        <v>-175965.10438485126</v>
      </c>
      <c r="E38" s="23">
        <f t="shared" si="1"/>
        <v>2029</v>
      </c>
      <c r="F38" s="2">
        <v>-1250642.9777393003</v>
      </c>
      <c r="G38" s="2">
        <v>-151694.05550418212</v>
      </c>
      <c r="H38" s="20"/>
      <c r="I38" s="21" t="str">
        <f t="shared" si="2"/>
        <v/>
      </c>
      <c r="J38" s="17">
        <f t="shared" si="3"/>
        <v>-175965.10438485126</v>
      </c>
      <c r="K38" s="21">
        <f t="shared" si="4"/>
        <v>-112512.8185155534</v>
      </c>
      <c r="L38" s="21">
        <f t="shared" si="0"/>
        <v>-896660.12287233234</v>
      </c>
      <c r="O38" s="2">
        <f t="shared" si="5"/>
        <v>-1402337.0332434825</v>
      </c>
    </row>
    <row r="39" spans="2:15" x14ac:dyDescent="0.25">
      <c r="B39" s="23">
        <f t="shared" si="6"/>
        <v>2030</v>
      </c>
      <c r="C39" s="2">
        <v>-178604.58095062402</v>
      </c>
      <c r="E39" s="23">
        <f t="shared" si="1"/>
        <v>2030</v>
      </c>
      <c r="F39" s="2">
        <v>-1250642.9777393003</v>
      </c>
      <c r="G39" s="2">
        <v>-153969.46633674484</v>
      </c>
      <c r="H39" s="20"/>
      <c r="I39" s="21" t="str">
        <f t="shared" si="2"/>
        <v/>
      </c>
      <c r="J39" s="17">
        <f t="shared" si="3"/>
        <v>-178604.58095062402</v>
      </c>
      <c r="K39" s="21">
        <f t="shared" si="4"/>
        <v>-110338.65777129147</v>
      </c>
      <c r="L39" s="21">
        <f t="shared" si="0"/>
        <v>-867743.9903461925</v>
      </c>
      <c r="O39" s="2">
        <f t="shared" si="5"/>
        <v>-1404612.4440760452</v>
      </c>
    </row>
    <row r="40" spans="2:15" x14ac:dyDescent="0.25">
      <c r="B40" s="23">
        <f t="shared" si="6"/>
        <v>2031</v>
      </c>
      <c r="C40" s="2">
        <v>-181283.64966488336</v>
      </c>
      <c r="E40" s="23">
        <f t="shared" si="1"/>
        <v>2031</v>
      </c>
      <c r="F40" s="2">
        <v>-1250642.9777393003</v>
      </c>
      <c r="G40" s="2">
        <v>-156279.00833179601</v>
      </c>
      <c r="H40" s="20"/>
      <c r="I40" s="21" t="str">
        <f t="shared" si="2"/>
        <v/>
      </c>
      <c r="J40" s="17">
        <f t="shared" si="3"/>
        <v>-181283.64966488336</v>
      </c>
      <c r="K40" s="21">
        <f t="shared" si="4"/>
        <v>-108206.50979503464</v>
      </c>
      <c r="L40" s="21">
        <f t="shared" si="0"/>
        <v>-839778.53462281579</v>
      </c>
      <c r="O40" s="2">
        <f t="shared" si="5"/>
        <v>-1406921.9860710963</v>
      </c>
    </row>
    <row r="41" spans="2:15" x14ac:dyDescent="0.25">
      <c r="B41" s="23">
        <f t="shared" si="6"/>
        <v>2032</v>
      </c>
      <c r="C41" s="2">
        <v>-184002.90440985659</v>
      </c>
      <c r="E41" s="23">
        <f t="shared" si="1"/>
        <v>2032</v>
      </c>
      <c r="F41" s="2">
        <v>-1250642.9777393003</v>
      </c>
      <c r="G41" s="2">
        <v>-158623.19345677295</v>
      </c>
      <c r="H41" s="20"/>
      <c r="I41" s="21" t="str">
        <f t="shared" si="2"/>
        <v/>
      </c>
      <c r="J41" s="17">
        <f t="shared" si="3"/>
        <v>-184002.90440985659</v>
      </c>
      <c r="K41" s="21">
        <f t="shared" si="4"/>
        <v>-106115.56274585523</v>
      </c>
      <c r="L41" s="21">
        <f t="shared" si="0"/>
        <v>-812732.13210843923</v>
      </c>
      <c r="O41" s="2">
        <f t="shared" si="5"/>
        <v>-1409266.1711960733</v>
      </c>
    </row>
    <row r="42" spans="2:15" x14ac:dyDescent="0.25">
      <c r="B42" s="23">
        <f t="shared" si="6"/>
        <v>2033</v>
      </c>
      <c r="C42" s="2">
        <v>-186762.94797600442</v>
      </c>
      <c r="E42" s="23">
        <f t="shared" si="1"/>
        <v>2033</v>
      </c>
      <c r="F42" s="2">
        <v>-1250642.9777393003</v>
      </c>
      <c r="G42" s="2">
        <v>-161002.54135862453</v>
      </c>
      <c r="H42" s="20"/>
      <c r="I42" s="21" t="str">
        <f t="shared" si="2"/>
        <v/>
      </c>
      <c r="J42" s="17">
        <f t="shared" si="3"/>
        <v>-186762.94797600442</v>
      </c>
      <c r="K42" s="21">
        <f t="shared" si="4"/>
        <v>-104065.020470573</v>
      </c>
      <c r="L42" s="21">
        <f t="shared" si="0"/>
        <v>-786574.2184632495</v>
      </c>
      <c r="O42" s="2">
        <f t="shared" si="5"/>
        <v>-1411645.5190979249</v>
      </c>
    </row>
    <row r="43" spans="2:15" x14ac:dyDescent="0.25">
      <c r="B43" s="23">
        <f t="shared" si="6"/>
        <v>2034</v>
      </c>
      <c r="C43" s="2">
        <v>-189564.39219564447</v>
      </c>
      <c r="E43" s="23">
        <f t="shared" si="1"/>
        <v>2034</v>
      </c>
      <c r="F43" s="2">
        <v>-1250642.9777393003</v>
      </c>
      <c r="G43" s="2">
        <v>-163417.57947900388</v>
      </c>
      <c r="H43" s="20"/>
      <c r="I43" s="21" t="str">
        <f t="shared" si="2"/>
        <v/>
      </c>
      <c r="J43" s="17">
        <f t="shared" si="3"/>
        <v>-189564.39219564447</v>
      </c>
      <c r="K43" s="21">
        <f t="shared" si="4"/>
        <v>-102054.10220061024</v>
      </c>
      <c r="L43" s="21">
        <f t="shared" si="0"/>
        <v>-761275.25297720148</v>
      </c>
      <c r="O43" s="2">
        <f t="shared" si="5"/>
        <v>-1414060.5572183041</v>
      </c>
    </row>
    <row r="44" spans="2:15" x14ac:dyDescent="0.25">
      <c r="B44" s="23">
        <f t="shared" si="6"/>
        <v>2035</v>
      </c>
      <c r="C44" s="2">
        <v>-192407.85807857913</v>
      </c>
      <c r="E44" s="23">
        <f t="shared" si="1"/>
        <v>2035</v>
      </c>
      <c r="F44" s="2">
        <v>-1250642.9777393003</v>
      </c>
      <c r="G44" s="2">
        <v>-165868.84317118893</v>
      </c>
      <c r="H44" s="20"/>
      <c r="I44" s="21" t="str">
        <f t="shared" si="2"/>
        <v/>
      </c>
      <c r="J44" s="17">
        <f t="shared" si="3"/>
        <v>-192407.85807857913</v>
      </c>
      <c r="K44" s="21">
        <f t="shared" si="4"/>
        <v>-100082.04225470473</v>
      </c>
      <c r="L44" s="21">
        <f t="shared" si="0"/>
        <v>-736806.68414672907</v>
      </c>
      <c r="O44" s="2">
        <f t="shared" si="5"/>
        <v>-1416511.8209104892</v>
      </c>
    </row>
    <row r="45" spans="2:15" x14ac:dyDescent="0.25">
      <c r="B45" s="23">
        <f t="shared" si="6"/>
        <v>2036</v>
      </c>
      <c r="C45" s="2">
        <v>-195293.97594975779</v>
      </c>
      <c r="E45" s="23">
        <f t="shared" si="1"/>
        <v>2036</v>
      </c>
      <c r="F45" s="2">
        <v>-1250642.9777393003</v>
      </c>
      <c r="G45" s="2">
        <v>-168356.87581875676</v>
      </c>
      <c r="H45" s="20"/>
      <c r="I45" s="21" t="str">
        <f t="shared" si="2"/>
        <v/>
      </c>
      <c r="J45" s="17">
        <f t="shared" si="3"/>
        <v>-195293.97594975779</v>
      </c>
      <c r="K45" s="21">
        <f t="shared" si="4"/>
        <v>-98148.089747367441</v>
      </c>
      <c r="L45" s="21">
        <f t="shared" si="0"/>
        <v>-713140.91641181603</v>
      </c>
      <c r="O45" s="2">
        <f t="shared" si="5"/>
        <v>-1418999.853558057</v>
      </c>
    </row>
    <row r="46" spans="2:15" x14ac:dyDescent="0.25">
      <c r="B46" s="23">
        <f t="shared" si="6"/>
        <v>2037</v>
      </c>
      <c r="C46" s="2">
        <v>-198223.38558900415</v>
      </c>
      <c r="E46" s="23">
        <f t="shared" si="1"/>
        <v>2037</v>
      </c>
      <c r="F46" s="2">
        <v>-1250642.9777393003</v>
      </c>
      <c r="G46" s="2">
        <v>-170882.2289560381</v>
      </c>
      <c r="H46" s="20"/>
      <c r="I46" s="21" t="str">
        <f t="shared" si="2"/>
        <v/>
      </c>
      <c r="J46" s="17">
        <f t="shared" si="3"/>
        <v>-198223.38558900415</v>
      </c>
      <c r="K46" s="21">
        <f t="shared" si="4"/>
        <v>-96251.508302973874</v>
      </c>
      <c r="L46" s="21">
        <f t="shared" si="0"/>
        <v>-690251.27801425732</v>
      </c>
      <c r="O46" s="2">
        <f t="shared" si="5"/>
        <v>-1421525.2066953385</v>
      </c>
    </row>
    <row r="47" spans="2:15" x14ac:dyDescent="0.25">
      <c r="B47" s="23">
        <f t="shared" si="6"/>
        <v>2038</v>
      </c>
      <c r="C47" s="2">
        <v>-201196.73637283919</v>
      </c>
      <c r="E47" s="23">
        <f t="shared" si="1"/>
        <v>2038</v>
      </c>
      <c r="F47" s="2">
        <v>-1250642.9777393003</v>
      </c>
      <c r="G47" s="2">
        <v>-173445.46239037867</v>
      </c>
      <c r="H47" s="20"/>
      <c r="I47" s="21" t="str">
        <f t="shared" si="2"/>
        <v/>
      </c>
      <c r="J47" s="17">
        <f t="shared" si="3"/>
        <v>-201196.73637283919</v>
      </c>
      <c r="K47" s="21">
        <f t="shared" si="4"/>
        <v>-94391.575775380174</v>
      </c>
      <c r="L47" s="21">
        <f t="shared" si="0"/>
        <v>-668111.98993926623</v>
      </c>
      <c r="O47" s="2">
        <f t="shared" si="5"/>
        <v>-1424088.4401296789</v>
      </c>
    </row>
    <row r="48" spans="2:15" x14ac:dyDescent="0.25">
      <c r="B48" s="23">
        <f t="shared" si="6"/>
        <v>2039</v>
      </c>
      <c r="C48" s="2">
        <v>-204214.68741843177</v>
      </c>
      <c r="E48" s="23">
        <f t="shared" si="1"/>
        <v>2039</v>
      </c>
      <c r="F48" s="2">
        <v>-1250642.9777393003</v>
      </c>
      <c r="G48" s="2">
        <v>-176047.14432623432</v>
      </c>
      <c r="H48" s="20"/>
      <c r="I48" s="21" t="str">
        <f t="shared" si="2"/>
        <v/>
      </c>
      <c r="J48" s="17">
        <f t="shared" si="3"/>
        <v>-204214.68741843177</v>
      </c>
      <c r="K48" s="21">
        <f t="shared" si="4"/>
        <v>-92567.583972957364</v>
      </c>
      <c r="L48" s="21">
        <f t="shared" si="0"/>
        <v>-646698.13590386428</v>
      </c>
      <c r="O48" s="2">
        <f t="shared" si="5"/>
        <v>-1426690.1220655346</v>
      </c>
    </row>
    <row r="49" spans="2:15" x14ac:dyDescent="0.25">
      <c r="B49" s="23">
        <f t="shared" si="6"/>
        <v>2040</v>
      </c>
      <c r="C49" s="2">
        <v>-207277.90772970824</v>
      </c>
      <c r="E49" s="23">
        <f t="shared" si="1"/>
        <v>2040</v>
      </c>
      <c r="F49" s="2">
        <v>-1250642.9777393003</v>
      </c>
      <c r="G49" s="2">
        <v>-178687.85149112783</v>
      </c>
      <c r="H49" s="20"/>
      <c r="I49" s="21" t="str">
        <f t="shared" si="2"/>
        <v/>
      </c>
      <c r="J49" s="17">
        <f t="shared" si="3"/>
        <v>-207277.90772970824</v>
      </c>
      <c r="K49" s="21">
        <f t="shared" si="4"/>
        <v>-90778.838388938879</v>
      </c>
      <c r="L49" s="21">
        <f t="shared" si="0"/>
        <v>-625985.63335671928</v>
      </c>
      <c r="O49" s="2">
        <f t="shared" si="5"/>
        <v>-1429330.8292304282</v>
      </c>
    </row>
    <row r="50" spans="2:15" x14ac:dyDescent="0.25">
      <c r="B50" s="23">
        <f t="shared" si="6"/>
        <v>2041</v>
      </c>
      <c r="C50" s="2">
        <v>-210387.07634565386</v>
      </c>
      <c r="E50" s="23">
        <f t="shared" si="1"/>
        <v>2041</v>
      </c>
      <c r="F50" s="2"/>
      <c r="G50" s="2">
        <v>-181368.16926349472</v>
      </c>
      <c r="H50" s="20"/>
      <c r="I50" s="21" t="str">
        <f t="shared" si="2"/>
        <v/>
      </c>
      <c r="J50" s="17">
        <f t="shared" si="3"/>
        <v>-210387.07634565386</v>
      </c>
      <c r="K50" s="21">
        <f t="shared" si="4"/>
        <v>-89024.657936978707</v>
      </c>
      <c r="L50" s="21">
        <f t="shared" si="0"/>
        <v>-76745.394773257518</v>
      </c>
      <c r="O50" s="2">
        <f t="shared" si="5"/>
        <v>-181368.16926349472</v>
      </c>
    </row>
    <row r="51" spans="2:15" x14ac:dyDescent="0.25">
      <c r="B51" s="23">
        <f t="shared" si="6"/>
        <v>2042</v>
      </c>
      <c r="C51" s="2">
        <v>-213542.88249083865</v>
      </c>
      <c r="E51" s="23">
        <f t="shared" si="1"/>
        <v>2042</v>
      </c>
      <c r="F51" s="2"/>
      <c r="G51" s="2">
        <v>-184088.69180244714</v>
      </c>
      <c r="H51" s="20"/>
      <c r="I51" s="21" t="str">
        <f t="shared" si="2"/>
        <v/>
      </c>
      <c r="J51" s="17">
        <f t="shared" si="3"/>
        <v>-213542.88249083865</v>
      </c>
      <c r="K51" s="21">
        <f t="shared" si="4"/>
        <v>-87304.374691819699</v>
      </c>
      <c r="L51" s="21">
        <f t="shared" si="0"/>
        <v>-75262.391975706647</v>
      </c>
      <c r="O51" s="2">
        <f t="shared" si="5"/>
        <v>-184088.69180244714</v>
      </c>
    </row>
    <row r="52" spans="2:15" x14ac:dyDescent="0.25">
      <c r="B52" s="23">
        <f t="shared" si="6"/>
        <v>2043</v>
      </c>
      <c r="C52" s="2">
        <v>-216746.0257282012</v>
      </c>
      <c r="E52" s="23">
        <f t="shared" si="1"/>
        <v>2043</v>
      </c>
      <c r="F52" s="2"/>
      <c r="G52" s="2">
        <v>-186850.02217948381</v>
      </c>
      <c r="H52" s="20"/>
      <c r="I52" s="21" t="str">
        <f t="shared" si="2"/>
        <v/>
      </c>
      <c r="J52" s="17">
        <f t="shared" si="3"/>
        <v>-216746.0257282012</v>
      </c>
      <c r="K52" s="21">
        <f t="shared" si="4"/>
        <v>-85617.333634972936</v>
      </c>
      <c r="L52" s="21">
        <f t="shared" si="0"/>
        <v>-73808.046237045637</v>
      </c>
      <c r="O52" s="2">
        <f t="shared" si="5"/>
        <v>-186850.02217948381</v>
      </c>
    </row>
    <row r="53" spans="2:15" x14ac:dyDescent="0.25">
      <c r="B53" s="23">
        <f t="shared" si="6"/>
        <v>2044</v>
      </c>
      <c r="C53" s="2">
        <v>-219997.2161141242</v>
      </c>
      <c r="E53" s="23">
        <f t="shared" si="1"/>
        <v>2044</v>
      </c>
      <c r="F53" s="2"/>
      <c r="G53" s="2">
        <v>-189652.77251217604</v>
      </c>
      <c r="H53" s="20"/>
      <c r="I53" s="21" t="str">
        <f t="shared" si="2"/>
        <v/>
      </c>
      <c r="J53" s="17">
        <f t="shared" si="3"/>
        <v>-219997.2161141242</v>
      </c>
      <c r="K53" s="21">
        <f t="shared" si="4"/>
        <v>-83962.892405311606</v>
      </c>
      <c r="L53" s="21">
        <f t="shared" si="0"/>
        <v>-72381.803797682427</v>
      </c>
      <c r="O53" s="2">
        <f t="shared" si="5"/>
        <v>-189652.77251217604</v>
      </c>
    </row>
    <row r="54" spans="2:15" x14ac:dyDescent="0.25">
      <c r="B54" s="23">
        <f t="shared" si="6"/>
        <v>2045</v>
      </c>
      <c r="C54" s="2">
        <v>-223297.17435583603</v>
      </c>
      <c r="E54" s="23">
        <f t="shared" si="1"/>
        <v>2045</v>
      </c>
      <c r="F54" s="2"/>
      <c r="G54" s="2">
        <v>-192497.56409985866</v>
      </c>
      <c r="H54" s="20"/>
      <c r="I54" s="21" t="str">
        <f t="shared" si="2"/>
        <v/>
      </c>
      <c r="J54" s="17">
        <f t="shared" si="3"/>
        <v>-223297.17435583603</v>
      </c>
      <c r="K54" s="21">
        <f t="shared" si="4"/>
        <v>-82340.421054484337</v>
      </c>
      <c r="L54" s="21">
        <f t="shared" si="0"/>
        <v>-70983.121598693397</v>
      </c>
      <c r="O54" s="2">
        <f t="shared" si="5"/>
        <v>-192497.56409985866</v>
      </c>
    </row>
    <row r="55" spans="2:15" x14ac:dyDescent="0.25">
      <c r="B55" s="23">
        <f t="shared" si="6"/>
        <v>2046</v>
      </c>
      <c r="C55" s="2">
        <v>-226646.63197117354</v>
      </c>
      <c r="E55" s="23">
        <f t="shared" si="1"/>
        <v>2046</v>
      </c>
      <c r="F55" s="2"/>
      <c r="G55" s="2">
        <v>-195385.02756135652</v>
      </c>
      <c r="H55" s="20"/>
      <c r="I55" s="21" t="str">
        <f t="shared" si="2"/>
        <v/>
      </c>
      <c r="J55" s="17">
        <f t="shared" si="3"/>
        <v>-226646.63197117354</v>
      </c>
      <c r="K55" s="21">
        <f t="shared" si="4"/>
        <v>-80749.301807054668</v>
      </c>
      <c r="L55" s="21">
        <f t="shared" si="0"/>
        <v>-69611.467075047141</v>
      </c>
      <c r="O55" s="2">
        <f t="shared" si="5"/>
        <v>-195385.02756135652</v>
      </c>
    </row>
    <row r="56" spans="2:15" x14ac:dyDescent="0.25">
      <c r="B56" s="23">
        <f t="shared" si="6"/>
        <v>2047</v>
      </c>
      <c r="C56" s="2">
        <v>-230046.33145074113</v>
      </c>
      <c r="E56" s="23">
        <f t="shared" si="1"/>
        <v>2047</v>
      </c>
      <c r="F56" s="2"/>
      <c r="G56" s="2">
        <v>-198315.80297477686</v>
      </c>
      <c r="H56" s="20"/>
      <c r="I56" s="21" t="str">
        <f t="shared" si="2"/>
        <v/>
      </c>
      <c r="J56" s="17">
        <f t="shared" si="3"/>
        <v>-230046.33145074113</v>
      </c>
      <c r="K56" s="21">
        <f t="shared" si="4"/>
        <v>-79188.928825275842</v>
      </c>
      <c r="L56" s="21">
        <f t="shared" si="0"/>
        <v>-68266.317952824014</v>
      </c>
      <c r="O56" s="2">
        <f t="shared" si="5"/>
        <v>-198315.80297477686</v>
      </c>
    </row>
    <row r="57" spans="2:15" x14ac:dyDescent="0.25">
      <c r="B57" s="23">
        <f t="shared" si="6"/>
        <v>2048</v>
      </c>
      <c r="C57" s="2">
        <v>-233497.02642250221</v>
      </c>
      <c r="E57" s="23">
        <f t="shared" si="1"/>
        <v>2048</v>
      </c>
      <c r="F57" s="2"/>
      <c r="G57" s="2">
        <v>-201290.5400193985</v>
      </c>
      <c r="H57" s="20"/>
      <c r="I57" s="21" t="str">
        <f t="shared" si="2"/>
        <v/>
      </c>
      <c r="J57" s="17">
        <f t="shared" si="3"/>
        <v>-233497.02642250221</v>
      </c>
      <c r="K57" s="21">
        <f t="shared" si="4"/>
        <v>-77658.707978410617</v>
      </c>
      <c r="L57" s="21">
        <f t="shared" ref="L57:L88" si="7" xml:space="preserve"> IF($E57&gt;=$F$18,IF($E57&lt;=$F$19,IF(SUM($F57:$G57)/((1+$C$10)^($E57-$F$18))&lt;0,SUM($F57:$G57)/((1+$C$10)^($E57-$F$18)),""),""),"")</f>
        <v>-66947.162050353989</v>
      </c>
      <c r="O57" s="2">
        <f t="shared" si="5"/>
        <v>-201290.5400193985</v>
      </c>
    </row>
    <row r="58" spans="2:15" x14ac:dyDescent="0.25">
      <c r="B58" s="23">
        <f t="shared" si="6"/>
        <v>2049</v>
      </c>
      <c r="C58" s="2">
        <v>-236999.48181883973</v>
      </c>
      <c r="E58" s="23">
        <f t="shared" si="1"/>
        <v>2049</v>
      </c>
      <c r="F58" s="2"/>
      <c r="G58" s="2">
        <v>-204309.89811968946</v>
      </c>
      <c r="H58" s="20"/>
      <c r="I58" s="21" t="str">
        <f t="shared" si="2"/>
        <v/>
      </c>
      <c r="J58" s="17">
        <f t="shared" si="3"/>
        <v>-236999.48181883973</v>
      </c>
      <c r="K58" s="21">
        <f t="shared" si="4"/>
        <v>-76158.056616508969</v>
      </c>
      <c r="L58" s="21">
        <f t="shared" si="7"/>
        <v>-65653.497083197391</v>
      </c>
      <c r="O58" s="2">
        <f t="shared" si="5"/>
        <v>-204309.89811968946</v>
      </c>
    </row>
    <row r="59" spans="2:15" x14ac:dyDescent="0.25">
      <c r="B59" s="23">
        <f t="shared" si="6"/>
        <v>2050</v>
      </c>
      <c r="C59" s="2">
        <v>-240554.47404612231</v>
      </c>
      <c r="E59" s="23">
        <f t="shared" si="1"/>
        <v>2050</v>
      </c>
      <c r="F59" s="2"/>
      <c r="G59" s="2">
        <v>-207374.54659148477</v>
      </c>
      <c r="H59" s="20"/>
      <c r="I59" s="21" t="str">
        <f t="shared" si="2"/>
        <v/>
      </c>
      <c r="J59" s="17">
        <f t="shared" si="3"/>
        <v>-240554.47404612231</v>
      </c>
      <c r="K59" s="21">
        <f t="shared" si="4"/>
        <v>-74686.403348557098</v>
      </c>
      <c r="L59" s="21">
        <f t="shared" si="7"/>
        <v>-64384.830472894057</v>
      </c>
      <c r="O59" s="2">
        <f t="shared" si="5"/>
        <v>-207374.54659148477</v>
      </c>
    </row>
    <row r="60" spans="2:15" x14ac:dyDescent="0.25">
      <c r="B60" s="23">
        <f t="shared" si="6"/>
        <v>2051</v>
      </c>
      <c r="C60" s="2">
        <v>-244162.79115681411</v>
      </c>
      <c r="E60" s="23">
        <f t="shared" si="1"/>
        <v>2051</v>
      </c>
      <c r="F60" s="2"/>
      <c r="G60" s="2">
        <v>-210485.16479035703</v>
      </c>
      <c r="H60" s="20"/>
      <c r="I60" s="21" t="str">
        <f t="shared" si="2"/>
        <v/>
      </c>
      <c r="J60" s="17">
        <f t="shared" si="3"/>
        <v>-244162.79115681411</v>
      </c>
      <c r="K60" s="21">
        <f t="shared" si="4"/>
        <v>-73243.187824913475</v>
      </c>
      <c r="L60" s="21">
        <f t="shared" si="7"/>
        <v>-63140.679159408181</v>
      </c>
      <c r="O60" s="2">
        <f t="shared" si="5"/>
        <v>-210485.16479035703</v>
      </c>
    </row>
    <row r="61" spans="2:15" x14ac:dyDescent="0.25">
      <c r="B61" s="23">
        <f t="shared" si="6"/>
        <v>2052</v>
      </c>
      <c r="C61" s="2">
        <v>-247825.23302416631</v>
      </c>
      <c r="E61" s="23">
        <f t="shared" si="1"/>
        <v>2052</v>
      </c>
      <c r="F61" s="2"/>
      <c r="G61" s="2">
        <v>-213642.44226221237</v>
      </c>
      <c r="H61" s="20"/>
      <c r="I61" s="21" t="str">
        <f t="shared" si="2"/>
        <v/>
      </c>
      <c r="J61" s="17">
        <f t="shared" si="3"/>
        <v>-247825.23302416631</v>
      </c>
      <c r="K61" s="21">
        <f t="shared" si="4"/>
        <v>-71827.86052394897</v>
      </c>
      <c r="L61" s="21">
        <f t="shared" si="7"/>
        <v>-61920.569417197396</v>
      </c>
      <c r="O61" s="2">
        <f t="shared" si="5"/>
        <v>-213642.44226221237</v>
      </c>
    </row>
    <row r="62" spans="2:15" x14ac:dyDescent="0.25">
      <c r="B62" s="23">
        <f t="shared" si="6"/>
        <v>2053</v>
      </c>
      <c r="C62" s="2">
        <v>-251542.61151952879</v>
      </c>
      <c r="E62" s="23">
        <f t="shared" si="1"/>
        <v>2053</v>
      </c>
      <c r="F62" s="2"/>
      <c r="G62" s="2">
        <v>-216847.07889614554</v>
      </c>
      <c r="H62" s="20"/>
      <c r="I62" s="21" t="str">
        <f t="shared" si="2"/>
        <v/>
      </c>
      <c r="J62" s="17">
        <f t="shared" si="3"/>
        <v>-251542.61151952879</v>
      </c>
      <c r="K62" s="21">
        <f t="shared" si="4"/>
        <v>-70439.882542809864</v>
      </c>
      <c r="L62" s="21">
        <f t="shared" si="7"/>
        <v>-60724.036674836098</v>
      </c>
      <c r="O62" s="2">
        <f t="shared" si="5"/>
        <v>-216847.07889614554</v>
      </c>
    </row>
    <row r="63" spans="2:15" x14ac:dyDescent="0.25">
      <c r="B63" s="23">
        <f t="shared" si="6"/>
        <v>2054</v>
      </c>
      <c r="C63" s="2">
        <v>-255315.75069232169</v>
      </c>
      <c r="E63" s="23">
        <f t="shared" si="1"/>
        <v>2054</v>
      </c>
      <c r="F63" s="2"/>
      <c r="G63" s="2">
        <v>-220099.78507958769</v>
      </c>
      <c r="H63" s="20"/>
      <c r="I63" s="21" t="str">
        <f t="shared" si="2"/>
        <v/>
      </c>
      <c r="J63" s="17">
        <f t="shared" si="3"/>
        <v>-255315.75069232169</v>
      </c>
      <c r="K63" s="21">
        <f t="shared" si="4"/>
        <v>-69078.725392224151</v>
      </c>
      <c r="L63" s="21">
        <f t="shared" si="7"/>
        <v>-59550.625338124271</v>
      </c>
      <c r="O63" s="2">
        <f t="shared" si="5"/>
        <v>-220099.78507958769</v>
      </c>
    </row>
    <row r="64" spans="2:15" x14ac:dyDescent="0.25">
      <c r="B64" s="23">
        <f t="shared" si="6"/>
        <v>2055</v>
      </c>
      <c r="C64" s="2">
        <v>-259145.48695270647</v>
      </c>
      <c r="E64" s="23">
        <f t="shared" si="1"/>
        <v>2055</v>
      </c>
      <c r="F64" s="2"/>
      <c r="G64" s="2">
        <v>-223401.28185578148</v>
      </c>
      <c r="H64" s="20"/>
      <c r="I64" s="21" t="str">
        <f t="shared" si="2"/>
        <v/>
      </c>
      <c r="J64" s="17">
        <f t="shared" si="3"/>
        <v>-259145.48695270647</v>
      </c>
      <c r="K64" s="21">
        <f t="shared" si="4"/>
        <v>-67743.87079527296</v>
      </c>
      <c r="L64" s="21">
        <f t="shared" si="7"/>
        <v>-58399.888616614633</v>
      </c>
      <c r="O64" s="2">
        <f t="shared" si="5"/>
        <v>-223401.28185578148</v>
      </c>
    </row>
    <row r="65" spans="2:15" x14ac:dyDescent="0.25">
      <c r="B65" s="23">
        <f t="shared" si="6"/>
        <v>2056</v>
      </c>
      <c r="C65" s="2">
        <v>-263032.66925699706</v>
      </c>
      <c r="E65" s="23">
        <f t="shared" si="1"/>
        <v>2056</v>
      </c>
      <c r="F65" s="2"/>
      <c r="G65" s="2">
        <v>-226752.30108361816</v>
      </c>
      <c r="H65" s="20"/>
      <c r="I65" s="21" t="str">
        <f t="shared" si="2"/>
        <v/>
      </c>
      <c r="J65" s="17">
        <f t="shared" si="3"/>
        <v>-263032.66925699706</v>
      </c>
      <c r="K65" s="21">
        <f t="shared" si="4"/>
        <v>-66434.810490050309</v>
      </c>
      <c r="L65" s="21">
        <f t="shared" si="7"/>
        <v>-57271.388353491646</v>
      </c>
      <c r="O65" s="2">
        <f t="shared" si="5"/>
        <v>-226752.30108361816</v>
      </c>
    </row>
    <row r="66" spans="2:15" x14ac:dyDescent="0.25">
      <c r="B66" s="23">
        <f t="shared" si="6"/>
        <v>2057</v>
      </c>
      <c r="C66" s="2">
        <v>-266978.15929585201</v>
      </c>
      <c r="E66" s="23">
        <f t="shared" si="1"/>
        <v>2057</v>
      </c>
      <c r="F66" s="2"/>
      <c r="G66" s="2">
        <v>-230153.5855998724</v>
      </c>
      <c r="H66" s="20"/>
      <c r="I66" s="21" t="str">
        <f t="shared" si="2"/>
        <v/>
      </c>
      <c r="J66" s="17">
        <f t="shared" si="3"/>
        <v>-266978.15929585201</v>
      </c>
      <c r="K66" s="21">
        <f t="shared" si="4"/>
        <v>-65151.0460361363</v>
      </c>
      <c r="L66" s="21">
        <f t="shared" si="7"/>
        <v>-56164.694858738185</v>
      </c>
      <c r="O66" s="2">
        <f t="shared" si="5"/>
        <v>-230153.5855998724</v>
      </c>
    </row>
    <row r="67" spans="2:15" x14ac:dyDescent="0.25">
      <c r="B67" s="23">
        <f t="shared" si="6"/>
        <v>2058</v>
      </c>
      <c r="C67" s="2">
        <v>-270982.83168528974</v>
      </c>
      <c r="E67" s="23">
        <f t="shared" si="1"/>
        <v>2058</v>
      </c>
      <c r="F67" s="2"/>
      <c r="G67" s="2">
        <v>-233605.88938387047</v>
      </c>
      <c r="H67" s="20"/>
      <c r="I67" s="21" t="str">
        <f t="shared" si="2"/>
        <v/>
      </c>
      <c r="J67" s="17">
        <f t="shared" si="3"/>
        <v>-270982.83168528974</v>
      </c>
      <c r="K67" s="21">
        <f t="shared" si="4"/>
        <v>-63892.088624809978</v>
      </c>
      <c r="L67" s="21">
        <f t="shared" si="7"/>
        <v>-55079.386745525844</v>
      </c>
      <c r="O67" s="2">
        <f t="shared" si="5"/>
        <v>-233605.88938387047</v>
      </c>
    </row>
    <row r="68" spans="2:15" x14ac:dyDescent="0.25">
      <c r="B68" s="23">
        <f t="shared" si="6"/>
        <v>2059</v>
      </c>
      <c r="C68" s="2">
        <v>-275047.57416056906</v>
      </c>
      <c r="E68" s="23">
        <f t="shared" si="1"/>
        <v>2059</v>
      </c>
      <c r="F68" s="2"/>
      <c r="G68" s="2">
        <v>-237109.97772462849</v>
      </c>
      <c r="H68" s="20"/>
      <c r="I68" s="21" t="str">
        <f t="shared" si="2"/>
        <v/>
      </c>
      <c r="J68" s="17">
        <f t="shared" si="3"/>
        <v>-275047.57416056906</v>
      </c>
      <c r="K68" s="21">
        <f t="shared" si="4"/>
        <v>-62657.458892929579</v>
      </c>
      <c r="L68" s="21">
        <f t="shared" si="7"/>
        <v>-54015.05076976688</v>
      </c>
      <c r="O68" s="2">
        <f t="shared" si="5"/>
        <v>-237109.97772462849</v>
      </c>
    </row>
    <row r="69" spans="2:15" x14ac:dyDescent="0.25">
      <c r="B69" s="23">
        <f t="shared" si="6"/>
        <v>2060</v>
      </c>
      <c r="C69" s="2">
        <v>-279173.28777297755</v>
      </c>
      <c r="E69" s="23">
        <f t="shared" si="1"/>
        <v>2060</v>
      </c>
      <c r="F69" s="2"/>
      <c r="G69" s="2">
        <v>-240666.62739049789</v>
      </c>
      <c r="H69" s="20"/>
      <c r="I69" s="21" t="str">
        <f t="shared" si="2"/>
        <v/>
      </c>
      <c r="J69" s="17">
        <f t="shared" si="3"/>
        <v>-279173.28777297755</v>
      </c>
      <c r="K69" s="21">
        <f t="shared" si="4"/>
        <v>-61446.686740409205</v>
      </c>
      <c r="L69" s="21">
        <f t="shared" si="7"/>
        <v>-52971.281672766556</v>
      </c>
      <c r="O69" s="2">
        <f t="shared" si="5"/>
        <v>-240666.62739049789</v>
      </c>
    </row>
    <row r="70" spans="2:15" x14ac:dyDescent="0.25">
      <c r="B70" s="23">
        <f t="shared" si="6"/>
        <v>2061</v>
      </c>
      <c r="C70" s="2">
        <v>-283360.88708957221</v>
      </c>
      <c r="E70" s="23">
        <f t="shared" si="1"/>
        <v>2061</v>
      </c>
      <c r="F70" s="2"/>
      <c r="G70" s="2">
        <v>-244276.62680135533</v>
      </c>
      <c r="H70" s="20"/>
      <c r="I70" s="21" t="str">
        <f t="shared" si="2"/>
        <v/>
      </c>
      <c r="J70" s="17">
        <f t="shared" si="3"/>
        <v>-283360.88708957221</v>
      </c>
      <c r="K70" s="21">
        <f t="shared" si="4"/>
        <v>-60259.311151222559</v>
      </c>
      <c r="L70" s="21">
        <f t="shared" si="7"/>
        <v>-51947.682026915994</v>
      </c>
      <c r="O70" s="2">
        <f t="shared" si="5"/>
        <v>-244276.62680135533</v>
      </c>
    </row>
    <row r="71" spans="2:15" x14ac:dyDescent="0.25">
      <c r="B71" s="23">
        <f t="shared" si="6"/>
        <v>2062</v>
      </c>
      <c r="C71" s="2">
        <v>-287611.30039591575</v>
      </c>
      <c r="E71" s="23">
        <f t="shared" si="1"/>
        <v>2062</v>
      </c>
      <c r="F71" s="2"/>
      <c r="G71" s="2">
        <v>-247940.77620337563</v>
      </c>
      <c r="H71" s="20"/>
      <c r="I71" s="21" t="str">
        <f t="shared" si="2"/>
        <v/>
      </c>
      <c r="J71" s="17">
        <f t="shared" si="3"/>
        <v>-287611.30039591575</v>
      </c>
      <c r="K71" s="21">
        <f t="shared" si="4"/>
        <v>-59094.880017865587</v>
      </c>
      <c r="L71" s="21">
        <f t="shared" si="7"/>
        <v>-50943.862084366883</v>
      </c>
      <c r="O71" s="2">
        <f t="shared" si="5"/>
        <v>-247940.77620337563</v>
      </c>
    </row>
    <row r="72" spans="2:15" x14ac:dyDescent="0.25">
      <c r="B72" s="23">
        <f t="shared" si="6"/>
        <v>2063</v>
      </c>
      <c r="C72" s="2">
        <v>-291925.46990185446</v>
      </c>
      <c r="E72" s="23">
        <f t="shared" si="1"/>
        <v>2063</v>
      </c>
      <c r="F72" s="2"/>
      <c r="G72" s="2">
        <v>-251659.88784642625</v>
      </c>
      <c r="H72" s="20"/>
      <c r="I72" s="21" t="str">
        <f t="shared" si="2"/>
        <v/>
      </c>
      <c r="J72" s="17">
        <f t="shared" si="3"/>
        <v>-291925.46990185446</v>
      </c>
      <c r="K72" s="21">
        <f t="shared" si="4"/>
        <v>-57952.949969211186</v>
      </c>
      <c r="L72" s="21">
        <f t="shared" si="7"/>
        <v>-49959.439628630331</v>
      </c>
      <c r="O72" s="2">
        <f t="shared" si="5"/>
        <v>-251659.88784642625</v>
      </c>
    </row>
    <row r="73" spans="2:15" x14ac:dyDescent="0.25">
      <c r="B73" s="23">
        <f t="shared" si="6"/>
        <v>2064</v>
      </c>
      <c r="C73" s="2">
        <v>-296304.35195038223</v>
      </c>
      <c r="E73" s="23">
        <f t="shared" si="1"/>
        <v>2064</v>
      </c>
      <c r="F73" s="2"/>
      <c r="G73" s="2">
        <v>-255434.78616412263</v>
      </c>
      <c r="H73" s="20"/>
      <c r="I73" s="21" t="str">
        <f t="shared" si="2"/>
        <v/>
      </c>
      <c r="J73" s="17">
        <f t="shared" si="3"/>
        <v>-296304.35195038223</v>
      </c>
      <c r="K73" s="21">
        <f t="shared" si="4"/>
        <v>-56833.086201690196</v>
      </c>
      <c r="L73" s="21">
        <f t="shared" si="7"/>
        <v>-48994.039829043279</v>
      </c>
      <c r="O73" s="2">
        <f t="shared" si="5"/>
        <v>-255434.78616412263</v>
      </c>
    </row>
    <row r="74" spans="2:15" x14ac:dyDescent="0.25">
      <c r="B74" s="23">
        <f t="shared" si="6"/>
        <v>2065</v>
      </c>
      <c r="C74" s="2">
        <v>-300748.91722963791</v>
      </c>
      <c r="E74" s="23">
        <f t="shared" si="1"/>
        <v>2065</v>
      </c>
      <c r="F74" s="2"/>
      <c r="G74" s="2">
        <v>-259266.30795658444</v>
      </c>
      <c r="H74" s="20"/>
      <c r="I74" s="21" t="str">
        <f t="shared" si="2"/>
        <v/>
      </c>
      <c r="J74" s="17">
        <f t="shared" si="3"/>
        <v>-300748.91722963791</v>
      </c>
      <c r="K74" s="21">
        <f t="shared" si="4"/>
        <v>-55734.862313734826</v>
      </c>
      <c r="L74" s="21">
        <f t="shared" si="7"/>
        <v>-48047.295098047274</v>
      </c>
      <c r="O74" s="2">
        <f t="shared" si="5"/>
        <v>-259266.30795658444</v>
      </c>
    </row>
    <row r="75" spans="2:15" x14ac:dyDescent="0.25">
      <c r="B75" s="23">
        <f t="shared" si="6"/>
        <v>2066</v>
      </c>
      <c r="C75" s="2">
        <v>-305260.15098808246</v>
      </c>
      <c r="E75" s="23">
        <f t="shared" si="1"/>
        <v>2066</v>
      </c>
      <c r="F75" s="2"/>
      <c r="G75" s="2">
        <v>-263155.30257593316</v>
      </c>
      <c r="H75" s="20"/>
      <c r="I75" s="21" t="str">
        <f t="shared" si="2"/>
        <v/>
      </c>
      <c r="J75" s="17">
        <f t="shared" si="3"/>
        <v>-305260.15098808246</v>
      </c>
      <c r="K75" s="21">
        <f t="shared" si="4"/>
        <v>-54657.860143421109</v>
      </c>
      <c r="L75" s="21">
        <f t="shared" si="7"/>
        <v>-47118.844951225095</v>
      </c>
      <c r="O75" s="2">
        <f t="shared" si="5"/>
        <v>-263155.30257593316</v>
      </c>
    </row>
    <row r="76" spans="2:15" x14ac:dyDescent="0.25">
      <c r="B76" s="23">
        <f t="shared" si="6"/>
        <v>2067</v>
      </c>
      <c r="C76" s="2">
        <v>-309839.05325290369</v>
      </c>
      <c r="E76" s="23">
        <f t="shared" si="1"/>
        <v>2067</v>
      </c>
      <c r="F76" s="2"/>
      <c r="G76" s="2">
        <v>-267102.63211457216</v>
      </c>
      <c r="H76" s="20"/>
      <c r="I76" s="21" t="str">
        <f t="shared" si="2"/>
        <v/>
      </c>
      <c r="J76" s="17">
        <f t="shared" si="3"/>
        <v>-309839.05325290369</v>
      </c>
      <c r="K76" s="21">
        <f t="shared" si="4"/>
        <v>-53601.669609248725</v>
      </c>
      <c r="L76" s="21">
        <f t="shared" si="7"/>
        <v>-46208.335870042007</v>
      </c>
      <c r="O76" s="2">
        <f t="shared" si="5"/>
        <v>-267102.63211457216</v>
      </c>
    </row>
    <row r="77" spans="2:15" x14ac:dyDescent="0.25">
      <c r="B77" s="23">
        <f t="shared" si="6"/>
        <v>2068</v>
      </c>
      <c r="C77" s="2">
        <v>-314486.63905169722</v>
      </c>
      <c r="E77" s="23">
        <f t="shared" si="1"/>
        <v>2068</v>
      </c>
      <c r="F77" s="2"/>
      <c r="G77" s="2">
        <v>-271109.17159629072</v>
      </c>
      <c r="H77" s="20"/>
      <c r="I77" s="21" t="str">
        <f t="shared" si="2"/>
        <v/>
      </c>
      <c r="J77" s="17">
        <f t="shared" si="3"/>
        <v>-314486.63905169722</v>
      </c>
      <c r="K77" s="21">
        <f t="shared" si="4"/>
        <v>-52565.888553997538</v>
      </c>
      <c r="L77" s="21">
        <f t="shared" si="7"/>
        <v>-45315.421167239263</v>
      </c>
      <c r="O77" s="2">
        <f t="shared" si="5"/>
        <v>-271109.17159629072</v>
      </c>
    </row>
    <row r="78" spans="2:15" x14ac:dyDescent="0.25">
      <c r="B78" s="23">
        <f t="shared" si="6"/>
        <v>2069</v>
      </c>
      <c r="C78" s="2">
        <v>-319203.93863747263</v>
      </c>
      <c r="E78" s="23">
        <f t="shared" si="1"/>
        <v>2069</v>
      </c>
      <c r="F78" s="2"/>
      <c r="G78" s="2">
        <v>-275175.80917023506</v>
      </c>
      <c r="H78" s="20"/>
      <c r="I78" s="21" t="str">
        <f t="shared" si="2"/>
        <v/>
      </c>
      <c r="J78" s="17">
        <f t="shared" si="3"/>
        <v>-319203.93863747263</v>
      </c>
      <c r="K78" s="21">
        <f t="shared" si="4"/>
        <v>-51550.122591601459</v>
      </c>
      <c r="L78" s="21">
        <f t="shared" si="7"/>
        <v>-44439.760854828848</v>
      </c>
      <c r="O78" s="2">
        <f t="shared" si="5"/>
        <v>-275175.80917023506</v>
      </c>
    </row>
    <row r="79" spans="2:15" x14ac:dyDescent="0.25">
      <c r="B79" s="23">
        <f t="shared" si="6"/>
        <v>2070</v>
      </c>
      <c r="C79" s="2">
        <v>-323991.99771703471</v>
      </c>
      <c r="E79" s="23">
        <f t="shared" si="1"/>
        <v>2070</v>
      </c>
      <c r="F79" s="2"/>
      <c r="G79" s="2">
        <v>-279303.44630778854</v>
      </c>
      <c r="H79" s="20"/>
      <c r="I79" s="21" t="str">
        <f t="shared" si="2"/>
        <v/>
      </c>
      <c r="J79" s="17">
        <f t="shared" si="3"/>
        <v>-323991.99771703471</v>
      </c>
      <c r="K79" s="21">
        <f t="shared" si="4"/>
        <v>-50553.984956981134</v>
      </c>
      <c r="L79" s="21">
        <f t="shared" si="7"/>
        <v>-43581.021514638909</v>
      </c>
      <c r="O79" s="2">
        <f t="shared" si="5"/>
        <v>-279303.44630778854</v>
      </c>
    </row>
    <row r="80" spans="2:15" x14ac:dyDescent="0.25">
      <c r="B80" s="23">
        <f t="shared" si="6"/>
        <v>2071</v>
      </c>
      <c r="C80" s="2">
        <v>-328851.87768279022</v>
      </c>
      <c r="E80" s="23">
        <f t="shared" si="1"/>
        <v>2071</v>
      </c>
      <c r="F80" s="2"/>
      <c r="G80" s="2">
        <v>-283492.99800240534</v>
      </c>
      <c r="H80" s="20"/>
      <c r="I80" s="21" t="str">
        <f t="shared" si="2"/>
        <v/>
      </c>
      <c r="J80" s="17">
        <f t="shared" si="3"/>
        <v>-328851.87768279022</v>
      </c>
      <c r="K80" s="21">
        <f t="shared" si="4"/>
        <v>-49577.096358778595</v>
      </c>
      <c r="L80" s="21">
        <f t="shared" si="7"/>
        <v>-42738.876171360855</v>
      </c>
      <c r="O80" s="2">
        <f t="shared" si="5"/>
        <v>-283492.99800240534</v>
      </c>
    </row>
    <row r="81" spans="2:15" x14ac:dyDescent="0.25">
      <c r="B81" s="23">
        <f t="shared" si="6"/>
        <v>2072</v>
      </c>
      <c r="C81" s="2">
        <v>-333784.65584803204</v>
      </c>
      <c r="E81" s="23">
        <f t="shared" si="1"/>
        <v>2072</v>
      </c>
      <c r="F81" s="2"/>
      <c r="G81" s="2">
        <v>-287745.39297244139</v>
      </c>
      <c r="H81" s="20"/>
      <c r="I81" s="21" t="str">
        <f t="shared" si="2"/>
        <v/>
      </c>
      <c r="J81" s="17">
        <f t="shared" si="3"/>
        <v>-333784.65584803204</v>
      </c>
      <c r="K81" s="21">
        <f t="shared" si="4"/>
        <v>-48619.084834937479</v>
      </c>
      <c r="L81" s="21">
        <f t="shared" si="7"/>
        <v>-41913.004168049541</v>
      </c>
      <c r="O81" s="2">
        <f t="shared" si="5"/>
        <v>-287745.39297244139</v>
      </c>
    </row>
    <row r="82" spans="2:15" x14ac:dyDescent="0.25">
      <c r="B82" s="23">
        <f t="shared" si="6"/>
        <v>2073</v>
      </c>
      <c r="C82" s="2">
        <v>-338791.42568575247</v>
      </c>
      <c r="E82" s="23">
        <f t="shared" si="1"/>
        <v>2073</v>
      </c>
      <c r="F82" s="2"/>
      <c r="G82" s="2">
        <v>-292061.573867028</v>
      </c>
      <c r="H82" s="20"/>
      <c r="I82" s="21" t="str">
        <f t="shared" si="2"/>
        <v/>
      </c>
      <c r="J82" s="17">
        <f t="shared" si="3"/>
        <v>-338791.42568575247</v>
      </c>
      <c r="K82" s="21">
        <f t="shared" si="4"/>
        <v>-47679.585611073948</v>
      </c>
      <c r="L82" s="21">
        <f t="shared" si="7"/>
        <v>-41103.091044029265</v>
      </c>
      <c r="O82" s="2">
        <f t="shared" si="5"/>
        <v>-292061.573867028</v>
      </c>
    </row>
    <row r="83" spans="2:15" x14ac:dyDescent="0.25">
      <c r="B83" s="23">
        <f t="shared" si="6"/>
        <v>2074</v>
      </c>
      <c r="C83" s="2">
        <v>-343873.29707103875</v>
      </c>
      <c r="E83" s="23">
        <f t="shared" si="1"/>
        <v>2074</v>
      </c>
      <c r="F83" s="2"/>
      <c r="G83" s="2">
        <v>-296442.49747503339</v>
      </c>
      <c r="H83" s="20"/>
      <c r="I83" s="21" t="str">
        <f t="shared" si="2"/>
        <v/>
      </c>
      <c r="J83" s="17">
        <f t="shared" si="3"/>
        <v>-343873.29707103875</v>
      </c>
      <c r="K83" s="21">
        <f t="shared" si="4"/>
        <v>-46758.24096158459</v>
      </c>
      <c r="L83" s="21">
        <f t="shared" si="7"/>
        <v>-40308.828415159129</v>
      </c>
      <c r="O83" s="2">
        <f t="shared" si="5"/>
        <v>-296442.49747503339</v>
      </c>
    </row>
    <row r="84" spans="2:15" x14ac:dyDescent="0.25">
      <c r="B84" s="23">
        <f t="shared" si="6"/>
        <v>2075</v>
      </c>
      <c r="C84" s="2">
        <v>-349031.39652710431</v>
      </c>
      <c r="E84" s="23">
        <f t="shared" si="1"/>
        <v>2075</v>
      </c>
      <c r="F84" s="2"/>
      <c r="G84" s="2">
        <v>-300889.13493715884</v>
      </c>
      <c r="H84" s="20"/>
      <c r="I84" s="21" t="str">
        <f t="shared" si="2"/>
        <v/>
      </c>
      <c r="J84" s="17">
        <f t="shared" si="3"/>
        <v>-349031.39652710431</v>
      </c>
      <c r="K84" s="21">
        <f t="shared" si="4"/>
        <v>-45854.700073438027</v>
      </c>
      <c r="L84" s="21">
        <f t="shared" si="7"/>
        <v>-39529.913856412088</v>
      </c>
      <c r="O84" s="2">
        <f t="shared" si="5"/>
        <v>-300889.13493715884</v>
      </c>
    </row>
    <row r="85" spans="2:15" x14ac:dyDescent="0.25">
      <c r="B85" s="23">
        <f t="shared" si="6"/>
        <v>2076</v>
      </c>
      <c r="C85" s="2">
        <v>-354266.86747501086</v>
      </c>
      <c r="E85" s="23">
        <f t="shared" si="1"/>
        <v>2076</v>
      </c>
      <c r="F85" s="2"/>
      <c r="G85" s="2">
        <v>-305402.47196121619</v>
      </c>
      <c r="H85" s="20"/>
      <c r="I85" s="21" t="str">
        <f t="shared" si="2"/>
        <v/>
      </c>
      <c r="J85" s="17">
        <f t="shared" si="3"/>
        <v>-354266.86747501086</v>
      </c>
      <c r="K85" s="21">
        <f t="shared" si="4"/>
        <v>-44968.618912598642</v>
      </c>
      <c r="L85" s="21">
        <f t="shared" si="7"/>
        <v>-38766.050786722961</v>
      </c>
      <c r="O85" s="2">
        <f t="shared" si="5"/>
        <v>-305402.47196121619</v>
      </c>
    </row>
    <row r="86" spans="2:15" x14ac:dyDescent="0.25">
      <c r="B86" s="23">
        <f t="shared" si="6"/>
        <v>2077</v>
      </c>
      <c r="C86" s="2">
        <v>-359580.87048713601</v>
      </c>
      <c r="E86" s="23">
        <f t="shared" si="1"/>
        <v>2077</v>
      </c>
      <c r="F86" s="2"/>
      <c r="G86" s="2">
        <v>-309983.50904063438</v>
      </c>
      <c r="H86" s="20"/>
      <c r="I86" s="21" t="str">
        <f t="shared" si="2"/>
        <v/>
      </c>
      <c r="J86" s="17">
        <f t="shared" si="3"/>
        <v>-359580.87048713601</v>
      </c>
      <c r="K86" s="21">
        <f t="shared" si="4"/>
        <v>-44099.660093031533</v>
      </c>
      <c r="L86" s="21">
        <f t="shared" si="7"/>
        <v>-38016.94835606165</v>
      </c>
      <c r="O86" s="2">
        <f t="shared" si="5"/>
        <v>-309983.50904063438</v>
      </c>
    </row>
    <row r="87" spans="2:15" x14ac:dyDescent="0.25">
      <c r="B87" s="23">
        <f t="shared" si="6"/>
        <v>2078</v>
      </c>
      <c r="C87" s="2">
        <v>-364974.58354444301</v>
      </c>
      <c r="E87" s="23">
        <f t="shared" si="1"/>
        <v>2078</v>
      </c>
      <c r="F87" s="2"/>
      <c r="G87" s="2">
        <v>-314633.26167624386</v>
      </c>
      <c r="H87" s="20"/>
      <c r="I87" s="21" t="str">
        <f t="shared" si="2"/>
        <v/>
      </c>
      <c r="J87" s="17">
        <f t="shared" si="3"/>
        <v>-364974.58354444301</v>
      </c>
      <c r="K87" s="21">
        <f t="shared" si="4"/>
        <v>-43247.492748238648</v>
      </c>
      <c r="L87" s="21">
        <f t="shared" si="7"/>
        <v>-37282.321334688473</v>
      </c>
      <c r="O87" s="2">
        <f t="shared" si="5"/>
        <v>-314633.26167624386</v>
      </c>
    </row>
    <row r="88" spans="2:15" x14ac:dyDescent="0.25">
      <c r="B88" s="23">
        <f t="shared" si="6"/>
        <v>2079</v>
      </c>
      <c r="C88" s="2">
        <v>-370449.20229760965</v>
      </c>
      <c r="E88" s="23">
        <f t="shared" si="1"/>
        <v>2079</v>
      </c>
      <c r="F88" s="2"/>
      <c r="G88" s="2">
        <v>-319352.76060138748</v>
      </c>
      <c r="H88" s="20"/>
      <c r="I88" s="21" t="str">
        <f t="shared" si="2"/>
        <v/>
      </c>
      <c r="J88" s="17">
        <f t="shared" si="3"/>
        <v>-370449.20229760965</v>
      </c>
      <c r="K88" s="21">
        <f t="shared" si="4"/>
        <v>-42411.792405277512</v>
      </c>
      <c r="L88" s="21">
        <f t="shared" si="7"/>
        <v>-36561.890004549561</v>
      </c>
      <c r="O88" s="2">
        <f t="shared" si="5"/>
        <v>-319352.76060138748</v>
      </c>
    </row>
    <row r="89" spans="2:15" x14ac:dyDescent="0.25">
      <c r="B89" s="23">
        <f t="shared" si="6"/>
        <v>2080</v>
      </c>
      <c r="C89" s="2">
        <v>-376005.94033207378</v>
      </c>
      <c r="E89" s="23">
        <f t="shared" si="1"/>
        <v>2080</v>
      </c>
      <c r="F89" s="2"/>
      <c r="G89" s="2"/>
      <c r="H89" s="20"/>
      <c r="I89" s="21" t="str">
        <f t="shared" si="2"/>
        <v/>
      </c>
      <c r="J89" s="17">
        <f t="shared" si="3"/>
        <v>-376005.94033207378</v>
      </c>
      <c r="K89" s="21">
        <f t="shared" si="4"/>
        <v>-41592.240861214188</v>
      </c>
      <c r="L89" s="21" t="str">
        <f t="shared" ref="L89:L120" si="8" xml:space="preserve"> IF($E89&gt;=$F$18,IF($E89&lt;=$F$19,IF(SUM($F89:$G89)/((1+$C$10)^($E89-$F$18))&lt;0,SUM($F89:$G89)/((1+$C$10)^($E89-$F$18)),""),""),"")</f>
        <v/>
      </c>
      <c r="O89" s="2"/>
    </row>
    <row r="90" spans="2:15" x14ac:dyDescent="0.25">
      <c r="B90" s="23">
        <f t="shared" si="6"/>
        <v>2081</v>
      </c>
      <c r="C90" s="2">
        <v>-381646.02943705482</v>
      </c>
      <c r="E90" s="23">
        <f t="shared" ref="E90:E103" si="9">E89+1</f>
        <v>2081</v>
      </c>
      <c r="F90" s="2"/>
      <c r="G90" s="2"/>
      <c r="H90" s="20"/>
      <c r="I90" s="21" t="str">
        <f t="shared" ref="I90:I144" si="10" xml:space="preserve"> IF($B90=$C$18,$C$21,"")</f>
        <v/>
      </c>
      <c r="J90" s="17">
        <f t="shared" ref="J90:J144" si="11" xml:space="preserve"> IF($B90&gt;=$C$18,IF($B90&lt;=$C$19,$C90,""),"")</f>
        <v>-381646.02943705482</v>
      </c>
      <c r="K90" s="21">
        <f t="shared" ref="K90:K144" si="12" xml:space="preserve"> IF(SUM($I90:$J90)/((1+$C$10)^($B90-$C$18))&lt;0,SUM($I90:$J90)/((1+$C$10)^($B90-$C$18)),"")</f>
        <v>-40788.526061963668</v>
      </c>
      <c r="L90" s="21" t="str">
        <f t="shared" si="8"/>
        <v/>
      </c>
      <c r="O90" s="2"/>
    </row>
    <row r="91" spans="2:15" x14ac:dyDescent="0.25">
      <c r="B91" s="23">
        <f>B90+1</f>
        <v>2082</v>
      </c>
      <c r="C91" s="2">
        <v>-387370.71987861063</v>
      </c>
      <c r="E91" s="23">
        <f t="shared" si="9"/>
        <v>2082</v>
      </c>
      <c r="F91" s="2"/>
      <c r="G91" s="2"/>
      <c r="H91" s="20"/>
      <c r="I91" s="21" t="str">
        <f t="shared" si="10"/>
        <v/>
      </c>
      <c r="J91" s="17">
        <f t="shared" si="11"/>
        <v>-387370.71987861063</v>
      </c>
      <c r="K91" s="21">
        <f t="shared" si="12"/>
        <v>-40000.341983471619</v>
      </c>
      <c r="L91" s="21" t="str">
        <f t="shared" si="8"/>
        <v/>
      </c>
      <c r="O91" s="2"/>
    </row>
    <row r="92" spans="2:15" x14ac:dyDescent="0.25">
      <c r="B92" s="23">
        <f>B91+1</f>
        <v>2083</v>
      </c>
      <c r="C92" s="2">
        <v>-393181.28067678976</v>
      </c>
      <c r="E92" s="23">
        <f t="shared" si="9"/>
        <v>2083</v>
      </c>
      <c r="F92" s="2"/>
      <c r="G92" s="2"/>
      <c r="H92" s="20"/>
      <c r="I92" s="21" t="str">
        <f t="shared" si="10"/>
        <v/>
      </c>
      <c r="J92" s="17">
        <f t="shared" si="11"/>
        <v>-393181.28067678976</v>
      </c>
      <c r="K92" s="21">
        <f t="shared" si="12"/>
        <v>-39227.388515191975</v>
      </c>
      <c r="L92" s="21" t="str">
        <f t="shared" si="8"/>
        <v/>
      </c>
      <c r="O92" s="2"/>
    </row>
    <row r="93" spans="2:15" x14ac:dyDescent="0.25">
      <c r="B93" s="23">
        <f>B92+1</f>
        <v>2084</v>
      </c>
      <c r="C93" s="2">
        <v>-399078.99988694157</v>
      </c>
      <c r="E93" s="23">
        <f t="shared" si="9"/>
        <v>2084</v>
      </c>
      <c r="F93" s="2"/>
      <c r="G93" s="2"/>
      <c r="H93" s="20"/>
      <c r="I93" s="21" t="str">
        <f t="shared" si="10"/>
        <v/>
      </c>
      <c r="J93" s="17">
        <f t="shared" si="11"/>
        <v>-399078.99988694157</v>
      </c>
      <c r="K93" s="21">
        <f t="shared" si="12"/>
        <v>-38469.371345816282</v>
      </c>
      <c r="L93" s="21" t="str">
        <f t="shared" si="8"/>
        <v/>
      </c>
      <c r="O93" s="2"/>
    </row>
    <row r="94" spans="2:15" x14ac:dyDescent="0.25">
      <c r="B94" s="23">
        <f t="shared" ref="B94:B103" si="13">B93+1</f>
        <v>2085</v>
      </c>
      <c r="C94" s="2">
        <v>-405065.18488524563</v>
      </c>
      <c r="E94" s="23">
        <f t="shared" si="9"/>
        <v>2085</v>
      </c>
      <c r="F94" s="2"/>
      <c r="G94" s="2"/>
      <c r="H94" s="20"/>
      <c r="I94" s="21" t="str">
        <f t="shared" si="10"/>
        <v/>
      </c>
      <c r="J94" s="17">
        <f t="shared" si="11"/>
        <v>-405065.18488524563</v>
      </c>
      <c r="K94" s="21">
        <f t="shared" si="12"/>
        <v>-37726.001851211142</v>
      </c>
      <c r="L94" s="21" t="str">
        <f t="shared" si="8"/>
        <v/>
      </c>
      <c r="O94" s="2"/>
    </row>
    <row r="95" spans="2:15" x14ac:dyDescent="0.25">
      <c r="B95" s="23">
        <f t="shared" si="13"/>
        <v>2086</v>
      </c>
      <c r="C95" s="2">
        <v>-411141.16265852429</v>
      </c>
      <c r="E95" s="23">
        <f t="shared" si="9"/>
        <v>2086</v>
      </c>
      <c r="F95" s="2"/>
      <c r="G95" s="2"/>
      <c r="H95" s="20"/>
      <c r="I95" s="21" t="str">
        <f t="shared" si="10"/>
        <v/>
      </c>
      <c r="J95" s="17">
        <f t="shared" si="11"/>
        <v>-411141.16265852429</v>
      </c>
      <c r="K95" s="21">
        <f t="shared" si="12"/>
        <v>-36996.996984521058</v>
      </c>
      <c r="L95" s="21" t="str">
        <f t="shared" si="8"/>
        <v/>
      </c>
      <c r="O95" s="2"/>
    </row>
    <row r="96" spans="2:15" x14ac:dyDescent="0.25">
      <c r="B96" s="23">
        <f t="shared" si="13"/>
        <v>2087</v>
      </c>
      <c r="C96" s="2">
        <v>-417308.28009840212</v>
      </c>
      <c r="E96" s="23">
        <f t="shared" si="9"/>
        <v>2087</v>
      </c>
      <c r="F96" s="2"/>
      <c r="G96" s="2"/>
      <c r="H96" s="20"/>
      <c r="I96" s="21" t="str">
        <f t="shared" si="10"/>
        <v/>
      </c>
      <c r="J96" s="17">
        <f t="shared" si="11"/>
        <v>-417308.28009840212</v>
      </c>
      <c r="K96" s="21">
        <f t="shared" si="12"/>
        <v>-36282.079168395052</v>
      </c>
      <c r="L96" s="21" t="str">
        <f t="shared" si="8"/>
        <v/>
      </c>
      <c r="O96" s="2"/>
    </row>
    <row r="97" spans="2:15" x14ac:dyDescent="0.25">
      <c r="B97" s="23">
        <f t="shared" si="13"/>
        <v>2088</v>
      </c>
      <c r="C97" s="2">
        <v>-423567.90429987811</v>
      </c>
      <c r="E97" s="23">
        <f t="shared" si="9"/>
        <v>2088</v>
      </c>
      <c r="F97" s="2"/>
      <c r="G97" s="2"/>
      <c r="H97" s="20"/>
      <c r="I97" s="21" t="str">
        <f t="shared" si="10"/>
        <v/>
      </c>
      <c r="J97" s="17">
        <f t="shared" si="11"/>
        <v>-423567.90429987811</v>
      </c>
      <c r="K97" s="21">
        <f t="shared" si="12"/>
        <v>-35580.97618929563</v>
      </c>
      <c r="L97" s="21" t="str">
        <f t="shared" si="8"/>
        <v/>
      </c>
      <c r="O97" s="2"/>
    </row>
    <row r="98" spans="2:15" x14ac:dyDescent="0.25">
      <c r="B98" s="23">
        <f t="shared" si="13"/>
        <v>2089</v>
      </c>
      <c r="C98" s="2">
        <v>-429921.42286437622</v>
      </c>
      <c r="E98" s="23">
        <f t="shared" si="9"/>
        <v>2089</v>
      </c>
      <c r="F98" s="2"/>
      <c r="G98" s="2"/>
      <c r="H98" s="20"/>
      <c r="I98" s="21" t="str">
        <f t="shared" si="10"/>
        <v/>
      </c>
      <c r="J98" s="17">
        <f t="shared" si="11"/>
        <v>-429921.42286437622</v>
      </c>
      <c r="K98" s="21">
        <f t="shared" si="12"/>
        <v>-34893.421093850302</v>
      </c>
      <c r="L98" s="21" t="str">
        <f t="shared" si="8"/>
        <v/>
      </c>
      <c r="O98" s="2"/>
    </row>
    <row r="99" spans="2:15" x14ac:dyDescent="0.25">
      <c r="B99" s="23">
        <f t="shared" si="13"/>
        <v>2090</v>
      </c>
      <c r="C99" s="2">
        <v>-436370.24420734181</v>
      </c>
      <c r="E99" s="23">
        <f t="shared" si="9"/>
        <v>2090</v>
      </c>
      <c r="F99" s="2"/>
      <c r="G99" s="2"/>
      <c r="H99" s="20"/>
      <c r="I99" s="21" t="str">
        <f t="shared" si="10"/>
        <v/>
      </c>
      <c r="J99" s="17">
        <f t="shared" si="11"/>
        <v>-436370.24420734181</v>
      </c>
      <c r="K99" s="21">
        <f t="shared" si="12"/>
        <v>-34219.152087205854</v>
      </c>
      <c r="L99" s="21" t="str">
        <f t="shared" si="8"/>
        <v/>
      </c>
      <c r="O99" s="2"/>
    </row>
    <row r="100" spans="2:15" x14ac:dyDescent="0.25">
      <c r="B100" s="23">
        <f t="shared" si="13"/>
        <v>2091</v>
      </c>
      <c r="C100" s="2"/>
      <c r="E100" s="23">
        <f t="shared" si="9"/>
        <v>2091</v>
      </c>
      <c r="F100" s="2"/>
      <c r="G100" s="2"/>
      <c r="H100" s="20"/>
      <c r="I100" s="21" t="str">
        <f t="shared" si="10"/>
        <v/>
      </c>
      <c r="J100" s="17" t="str">
        <f t="shared" si="11"/>
        <v/>
      </c>
      <c r="K100" s="21" t="str">
        <f t="shared" si="12"/>
        <v/>
      </c>
      <c r="L100" s="21" t="str">
        <f t="shared" si="8"/>
        <v/>
      </c>
      <c r="O100" s="2"/>
    </row>
    <row r="101" spans="2:15" x14ac:dyDescent="0.25">
      <c r="B101" s="23">
        <f t="shared" si="13"/>
        <v>2092</v>
      </c>
      <c r="C101" s="2"/>
      <c r="E101" s="23">
        <f t="shared" si="9"/>
        <v>2092</v>
      </c>
      <c r="F101" s="2"/>
      <c r="G101" s="2"/>
      <c r="H101" s="20"/>
      <c r="I101" s="21" t="str">
        <f t="shared" si="10"/>
        <v/>
      </c>
      <c r="J101" s="17" t="str">
        <f t="shared" si="11"/>
        <v/>
      </c>
      <c r="K101" s="21" t="str">
        <f t="shared" si="12"/>
        <v/>
      </c>
      <c r="L101" s="21" t="str">
        <f t="shared" si="8"/>
        <v/>
      </c>
      <c r="O101" s="2"/>
    </row>
    <row r="102" spans="2:15" x14ac:dyDescent="0.25">
      <c r="B102" s="23">
        <f t="shared" si="13"/>
        <v>2093</v>
      </c>
      <c r="C102" s="2"/>
      <c r="E102" s="23">
        <f t="shared" si="9"/>
        <v>2093</v>
      </c>
      <c r="F102" s="2"/>
      <c r="G102" s="2"/>
      <c r="H102" s="20"/>
      <c r="I102" s="21" t="str">
        <f t="shared" si="10"/>
        <v/>
      </c>
      <c r="J102" s="17" t="str">
        <f t="shared" si="11"/>
        <v/>
      </c>
      <c r="K102" s="21" t="str">
        <f t="shared" si="12"/>
        <v/>
      </c>
      <c r="L102" s="21" t="str">
        <f t="shared" si="8"/>
        <v/>
      </c>
      <c r="O102" s="2"/>
    </row>
    <row r="103" spans="2:15" x14ac:dyDescent="0.25">
      <c r="B103" s="23">
        <f t="shared" si="13"/>
        <v>2094</v>
      </c>
      <c r="C103" s="2"/>
      <c r="E103" s="23">
        <f t="shared" si="9"/>
        <v>2094</v>
      </c>
      <c r="F103" s="2"/>
      <c r="G103" s="2"/>
      <c r="H103" s="20"/>
      <c r="I103" s="21" t="str">
        <f t="shared" si="10"/>
        <v/>
      </c>
      <c r="J103" s="17" t="str">
        <f t="shared" si="11"/>
        <v/>
      </c>
      <c r="K103" s="21" t="str">
        <f t="shared" si="12"/>
        <v/>
      </c>
      <c r="L103" s="21" t="str">
        <f t="shared" si="8"/>
        <v/>
      </c>
      <c r="O103" s="2"/>
    </row>
    <row r="104" spans="2:15" x14ac:dyDescent="0.25">
      <c r="B104" s="23">
        <f>B103+1</f>
        <v>2095</v>
      </c>
      <c r="C104" s="2"/>
      <c r="E104" s="23">
        <f>E103+1</f>
        <v>2095</v>
      </c>
      <c r="F104" s="2"/>
      <c r="G104" s="2"/>
      <c r="H104" s="20"/>
      <c r="I104" s="21" t="str">
        <f t="shared" si="10"/>
        <v/>
      </c>
      <c r="J104" s="17" t="str">
        <f t="shared" si="11"/>
        <v/>
      </c>
      <c r="K104" s="21" t="str">
        <f t="shared" si="12"/>
        <v/>
      </c>
      <c r="L104" s="21" t="str">
        <f t="shared" si="8"/>
        <v/>
      </c>
      <c r="O104" s="2"/>
    </row>
    <row r="105" spans="2:15" x14ac:dyDescent="0.25">
      <c r="B105" s="23">
        <f t="shared" ref="B105:B144" si="14">B104+1</f>
        <v>2096</v>
      </c>
      <c r="C105" s="2"/>
      <c r="E105" s="23">
        <f t="shared" ref="E105:E144" si="15">E104+1</f>
        <v>2096</v>
      </c>
      <c r="F105" s="2"/>
      <c r="G105" s="2"/>
      <c r="H105" s="20"/>
      <c r="I105" s="21" t="str">
        <f t="shared" si="10"/>
        <v/>
      </c>
      <c r="J105" s="17" t="str">
        <f t="shared" si="11"/>
        <v/>
      </c>
      <c r="K105" s="21" t="str">
        <f t="shared" si="12"/>
        <v/>
      </c>
      <c r="L105" s="21" t="str">
        <f t="shared" si="8"/>
        <v/>
      </c>
      <c r="O105" s="2"/>
    </row>
    <row r="106" spans="2:15" x14ac:dyDescent="0.25">
      <c r="B106" s="23">
        <f t="shared" si="14"/>
        <v>2097</v>
      </c>
      <c r="C106" s="2"/>
      <c r="E106" s="23">
        <f t="shared" si="15"/>
        <v>2097</v>
      </c>
      <c r="F106" s="2"/>
      <c r="G106" s="2"/>
      <c r="H106" s="20"/>
      <c r="I106" s="21" t="str">
        <f t="shared" si="10"/>
        <v/>
      </c>
      <c r="J106" s="17" t="str">
        <f t="shared" si="11"/>
        <v/>
      </c>
      <c r="K106" s="21" t="str">
        <f t="shared" si="12"/>
        <v/>
      </c>
      <c r="L106" s="21" t="str">
        <f t="shared" si="8"/>
        <v/>
      </c>
      <c r="O106" s="2"/>
    </row>
    <row r="107" spans="2:15" x14ac:dyDescent="0.25">
      <c r="B107" s="23">
        <f t="shared" si="14"/>
        <v>2098</v>
      </c>
      <c r="C107" s="2"/>
      <c r="E107" s="23">
        <f t="shared" si="15"/>
        <v>2098</v>
      </c>
      <c r="F107" s="2"/>
      <c r="G107" s="2"/>
      <c r="H107" s="20"/>
      <c r="I107" s="21" t="str">
        <f t="shared" si="10"/>
        <v/>
      </c>
      <c r="J107" s="17" t="str">
        <f t="shared" si="11"/>
        <v/>
      </c>
      <c r="K107" s="21" t="str">
        <f t="shared" si="12"/>
        <v/>
      </c>
      <c r="L107" s="21" t="str">
        <f t="shared" si="8"/>
        <v/>
      </c>
      <c r="O107" s="2"/>
    </row>
    <row r="108" spans="2:15" x14ac:dyDescent="0.25">
      <c r="B108" s="23">
        <f t="shared" si="14"/>
        <v>2099</v>
      </c>
      <c r="C108" s="2"/>
      <c r="E108" s="23">
        <f t="shared" si="15"/>
        <v>2099</v>
      </c>
      <c r="F108" s="2"/>
      <c r="G108" s="2"/>
      <c r="H108" s="20"/>
      <c r="I108" s="21" t="str">
        <f t="shared" si="10"/>
        <v/>
      </c>
      <c r="J108" s="17" t="str">
        <f t="shared" si="11"/>
        <v/>
      </c>
      <c r="K108" s="21" t="str">
        <f t="shared" si="12"/>
        <v/>
      </c>
      <c r="L108" s="21" t="str">
        <f t="shared" si="8"/>
        <v/>
      </c>
      <c r="O108" s="2"/>
    </row>
    <row r="109" spans="2:15" x14ac:dyDescent="0.25">
      <c r="B109" s="23">
        <f t="shared" si="14"/>
        <v>2100</v>
      </c>
      <c r="C109" s="2"/>
      <c r="E109" s="23">
        <f t="shared" si="15"/>
        <v>2100</v>
      </c>
      <c r="F109" s="2"/>
      <c r="G109" s="2"/>
      <c r="H109" s="20"/>
      <c r="I109" s="21" t="str">
        <f t="shared" si="10"/>
        <v/>
      </c>
      <c r="J109" s="17" t="str">
        <f t="shared" si="11"/>
        <v/>
      </c>
      <c r="K109" s="21" t="str">
        <f t="shared" si="12"/>
        <v/>
      </c>
      <c r="L109" s="21" t="str">
        <f t="shared" si="8"/>
        <v/>
      </c>
      <c r="O109" s="2"/>
    </row>
    <row r="110" spans="2:15" x14ac:dyDescent="0.25">
      <c r="B110" s="23">
        <f t="shared" si="14"/>
        <v>2101</v>
      </c>
      <c r="C110" s="2"/>
      <c r="E110" s="23">
        <f t="shared" si="15"/>
        <v>2101</v>
      </c>
      <c r="F110" s="2"/>
      <c r="G110" s="2"/>
      <c r="H110" s="20"/>
      <c r="I110" s="21" t="str">
        <f t="shared" si="10"/>
        <v/>
      </c>
      <c r="J110" s="17" t="str">
        <f t="shared" si="11"/>
        <v/>
      </c>
      <c r="K110" s="21" t="str">
        <f t="shared" si="12"/>
        <v/>
      </c>
      <c r="L110" s="21" t="str">
        <f t="shared" si="8"/>
        <v/>
      </c>
      <c r="O110" s="2"/>
    </row>
    <row r="111" spans="2:15" x14ac:dyDescent="0.25">
      <c r="B111" s="23">
        <f t="shared" si="14"/>
        <v>2102</v>
      </c>
      <c r="C111" s="2"/>
      <c r="E111" s="23">
        <f t="shared" si="15"/>
        <v>2102</v>
      </c>
      <c r="F111" s="2"/>
      <c r="G111" s="2"/>
      <c r="H111" s="20"/>
      <c r="I111" s="21" t="str">
        <f t="shared" si="10"/>
        <v/>
      </c>
      <c r="J111" s="17" t="str">
        <f t="shared" si="11"/>
        <v/>
      </c>
      <c r="K111" s="21" t="str">
        <f t="shared" si="12"/>
        <v/>
      </c>
      <c r="L111" s="21" t="str">
        <f t="shared" si="8"/>
        <v/>
      </c>
      <c r="O111" s="2"/>
    </row>
    <row r="112" spans="2:15" x14ac:dyDescent="0.25">
      <c r="B112" s="23">
        <f t="shared" si="14"/>
        <v>2103</v>
      </c>
      <c r="C112" s="2"/>
      <c r="E112" s="23">
        <f t="shared" si="15"/>
        <v>2103</v>
      </c>
      <c r="F112" s="2"/>
      <c r="G112" s="2"/>
      <c r="H112" s="20"/>
      <c r="I112" s="21" t="str">
        <f t="shared" si="10"/>
        <v/>
      </c>
      <c r="J112" s="17" t="str">
        <f t="shared" si="11"/>
        <v/>
      </c>
      <c r="K112" s="21" t="str">
        <f t="shared" si="12"/>
        <v/>
      </c>
      <c r="L112" s="21" t="str">
        <f t="shared" si="8"/>
        <v/>
      </c>
      <c r="O112" s="2"/>
    </row>
    <row r="113" spans="2:15" x14ac:dyDescent="0.25">
      <c r="B113" s="23">
        <f t="shared" si="14"/>
        <v>2104</v>
      </c>
      <c r="C113" s="2"/>
      <c r="E113" s="23">
        <f t="shared" si="15"/>
        <v>2104</v>
      </c>
      <c r="F113" s="2"/>
      <c r="G113" s="2"/>
      <c r="H113" s="20"/>
      <c r="I113" s="21" t="str">
        <f t="shared" si="10"/>
        <v/>
      </c>
      <c r="J113" s="17" t="str">
        <f t="shared" si="11"/>
        <v/>
      </c>
      <c r="K113" s="21" t="str">
        <f t="shared" si="12"/>
        <v/>
      </c>
      <c r="L113" s="21" t="str">
        <f t="shared" si="8"/>
        <v/>
      </c>
      <c r="O113" s="2"/>
    </row>
    <row r="114" spans="2:15" x14ac:dyDescent="0.25">
      <c r="B114" s="23">
        <f t="shared" si="14"/>
        <v>2105</v>
      </c>
      <c r="C114" s="2"/>
      <c r="E114" s="23">
        <f t="shared" si="15"/>
        <v>2105</v>
      </c>
      <c r="F114" s="2"/>
      <c r="G114" s="2"/>
      <c r="H114" s="20"/>
      <c r="I114" s="21" t="str">
        <f t="shared" si="10"/>
        <v/>
      </c>
      <c r="J114" s="17" t="str">
        <f t="shared" si="11"/>
        <v/>
      </c>
      <c r="K114" s="21" t="str">
        <f t="shared" si="12"/>
        <v/>
      </c>
      <c r="L114" s="21" t="str">
        <f t="shared" si="8"/>
        <v/>
      </c>
      <c r="O114" s="2"/>
    </row>
    <row r="115" spans="2:15" x14ac:dyDescent="0.25">
      <c r="B115" s="23">
        <f t="shared" si="14"/>
        <v>2106</v>
      </c>
      <c r="C115" s="2"/>
      <c r="E115" s="23">
        <f t="shared" si="15"/>
        <v>2106</v>
      </c>
      <c r="F115" s="2"/>
      <c r="G115" s="2"/>
      <c r="H115" s="20"/>
      <c r="I115" s="21" t="str">
        <f t="shared" si="10"/>
        <v/>
      </c>
      <c r="J115" s="17" t="str">
        <f t="shared" si="11"/>
        <v/>
      </c>
      <c r="K115" s="21" t="str">
        <f t="shared" si="12"/>
        <v/>
      </c>
      <c r="L115" s="21" t="str">
        <f t="shared" si="8"/>
        <v/>
      </c>
      <c r="O115" s="2"/>
    </row>
    <row r="116" spans="2:15" x14ac:dyDescent="0.25">
      <c r="B116" s="23">
        <f t="shared" si="14"/>
        <v>2107</v>
      </c>
      <c r="C116" s="2"/>
      <c r="E116" s="23">
        <f t="shared" si="15"/>
        <v>2107</v>
      </c>
      <c r="F116" s="2"/>
      <c r="G116" s="2"/>
      <c r="H116" s="20"/>
      <c r="I116" s="21" t="str">
        <f t="shared" si="10"/>
        <v/>
      </c>
      <c r="J116" s="17" t="str">
        <f t="shared" si="11"/>
        <v/>
      </c>
      <c r="K116" s="21" t="str">
        <f t="shared" si="12"/>
        <v/>
      </c>
      <c r="L116" s="21" t="str">
        <f t="shared" si="8"/>
        <v/>
      </c>
      <c r="O116" s="2"/>
    </row>
    <row r="117" spans="2:15" x14ac:dyDescent="0.25">
      <c r="B117" s="23">
        <f t="shared" si="14"/>
        <v>2108</v>
      </c>
      <c r="C117" s="2"/>
      <c r="E117" s="23">
        <f t="shared" si="15"/>
        <v>2108</v>
      </c>
      <c r="F117" s="2"/>
      <c r="G117" s="2"/>
      <c r="H117" s="20"/>
      <c r="I117" s="21" t="str">
        <f t="shared" si="10"/>
        <v/>
      </c>
      <c r="J117" s="17" t="str">
        <f t="shared" si="11"/>
        <v/>
      </c>
      <c r="K117" s="21" t="str">
        <f t="shared" si="12"/>
        <v/>
      </c>
      <c r="L117" s="21" t="str">
        <f t="shared" si="8"/>
        <v/>
      </c>
      <c r="O117" s="2"/>
    </row>
    <row r="118" spans="2:15" x14ac:dyDescent="0.25">
      <c r="B118" s="23">
        <f t="shared" si="14"/>
        <v>2109</v>
      </c>
      <c r="C118" s="2"/>
      <c r="E118" s="23">
        <f t="shared" si="15"/>
        <v>2109</v>
      </c>
      <c r="F118" s="2"/>
      <c r="G118" s="2"/>
      <c r="H118" s="20"/>
      <c r="I118" s="21" t="str">
        <f t="shared" si="10"/>
        <v/>
      </c>
      <c r="J118" s="17" t="str">
        <f t="shared" si="11"/>
        <v/>
      </c>
      <c r="K118" s="21" t="str">
        <f t="shared" si="12"/>
        <v/>
      </c>
      <c r="L118" s="21" t="str">
        <f t="shared" si="8"/>
        <v/>
      </c>
      <c r="O118" s="2"/>
    </row>
    <row r="119" spans="2:15" x14ac:dyDescent="0.25">
      <c r="B119" s="23">
        <f t="shared" si="14"/>
        <v>2110</v>
      </c>
      <c r="C119" s="2"/>
      <c r="E119" s="23">
        <f t="shared" si="15"/>
        <v>2110</v>
      </c>
      <c r="F119" s="2"/>
      <c r="G119" s="2"/>
      <c r="H119" s="20"/>
      <c r="I119" s="21" t="str">
        <f t="shared" si="10"/>
        <v/>
      </c>
      <c r="J119" s="17" t="str">
        <f t="shared" si="11"/>
        <v/>
      </c>
      <c r="K119" s="21" t="str">
        <f t="shared" si="12"/>
        <v/>
      </c>
      <c r="L119" s="21" t="str">
        <f t="shared" si="8"/>
        <v/>
      </c>
      <c r="O119" s="2"/>
    </row>
    <row r="120" spans="2:15" x14ac:dyDescent="0.25">
      <c r="B120" s="23">
        <f t="shared" si="14"/>
        <v>2111</v>
      </c>
      <c r="C120" s="2"/>
      <c r="E120" s="23">
        <f t="shared" si="15"/>
        <v>2111</v>
      </c>
      <c r="F120" s="2"/>
      <c r="G120" s="2"/>
      <c r="H120" s="20"/>
      <c r="I120" s="21" t="str">
        <f t="shared" si="10"/>
        <v/>
      </c>
      <c r="J120" s="17" t="str">
        <f t="shared" si="11"/>
        <v/>
      </c>
      <c r="K120" s="21" t="str">
        <f t="shared" si="12"/>
        <v/>
      </c>
      <c r="L120" s="21" t="str">
        <f t="shared" si="8"/>
        <v/>
      </c>
      <c r="O120" s="2"/>
    </row>
    <row r="121" spans="2:15" x14ac:dyDescent="0.25">
      <c r="B121" s="23">
        <f t="shared" si="14"/>
        <v>2112</v>
      </c>
      <c r="C121" s="2"/>
      <c r="E121" s="23">
        <f t="shared" si="15"/>
        <v>2112</v>
      </c>
      <c r="F121" s="2"/>
      <c r="G121" s="2"/>
      <c r="H121" s="20"/>
      <c r="I121" s="21" t="str">
        <f t="shared" si="10"/>
        <v/>
      </c>
      <c r="J121" s="17" t="str">
        <f t="shared" si="11"/>
        <v/>
      </c>
      <c r="K121" s="21" t="str">
        <f t="shared" si="12"/>
        <v/>
      </c>
      <c r="L121" s="21" t="str">
        <f t="shared" ref="L121:L144" si="16" xml:space="preserve"> IF($E121&gt;=$F$18,IF($E121&lt;=$F$19,IF(SUM($F121:$G121)/((1+$C$10)^($E121-$F$18))&lt;0,SUM($F121:$G121)/((1+$C$10)^($E121-$F$18)),""),""),"")</f>
        <v/>
      </c>
      <c r="O121" s="2"/>
    </row>
    <row r="122" spans="2:15" x14ac:dyDescent="0.25">
      <c r="B122" s="23">
        <f t="shared" si="14"/>
        <v>2113</v>
      </c>
      <c r="C122" s="2"/>
      <c r="E122" s="23">
        <f t="shared" si="15"/>
        <v>2113</v>
      </c>
      <c r="F122" s="2"/>
      <c r="G122" s="2"/>
      <c r="H122" s="20"/>
      <c r="I122" s="21" t="str">
        <f t="shared" si="10"/>
        <v/>
      </c>
      <c r="J122" s="17" t="str">
        <f t="shared" si="11"/>
        <v/>
      </c>
      <c r="K122" s="21" t="str">
        <f t="shared" si="12"/>
        <v/>
      </c>
      <c r="L122" s="21" t="str">
        <f t="shared" si="16"/>
        <v/>
      </c>
      <c r="O122" s="2"/>
    </row>
    <row r="123" spans="2:15" x14ac:dyDescent="0.25">
      <c r="B123" s="23">
        <f t="shared" si="14"/>
        <v>2114</v>
      </c>
      <c r="C123" s="2"/>
      <c r="E123" s="23">
        <f t="shared" si="15"/>
        <v>2114</v>
      </c>
      <c r="F123" s="2"/>
      <c r="G123" s="2"/>
      <c r="H123" s="20"/>
      <c r="I123" s="21" t="str">
        <f t="shared" si="10"/>
        <v/>
      </c>
      <c r="J123" s="17" t="str">
        <f t="shared" si="11"/>
        <v/>
      </c>
      <c r="K123" s="21" t="str">
        <f t="shared" si="12"/>
        <v/>
      </c>
      <c r="L123" s="21" t="str">
        <f t="shared" si="16"/>
        <v/>
      </c>
      <c r="O123" s="2"/>
    </row>
    <row r="124" spans="2:15" x14ac:dyDescent="0.25">
      <c r="B124" s="23">
        <f t="shared" si="14"/>
        <v>2115</v>
      </c>
      <c r="C124" s="2"/>
      <c r="E124" s="23">
        <f t="shared" si="15"/>
        <v>2115</v>
      </c>
      <c r="F124" s="2"/>
      <c r="G124" s="2"/>
      <c r="H124" s="20"/>
      <c r="I124" s="21" t="str">
        <f t="shared" si="10"/>
        <v/>
      </c>
      <c r="J124" s="17" t="str">
        <f t="shared" si="11"/>
        <v/>
      </c>
      <c r="K124" s="21" t="str">
        <f t="shared" si="12"/>
        <v/>
      </c>
      <c r="L124" s="21" t="str">
        <f t="shared" si="16"/>
        <v/>
      </c>
      <c r="O124" s="2"/>
    </row>
    <row r="125" spans="2:15" x14ac:dyDescent="0.25">
      <c r="B125" s="23">
        <f t="shared" si="14"/>
        <v>2116</v>
      </c>
      <c r="C125" s="2"/>
      <c r="E125" s="23">
        <f t="shared" si="15"/>
        <v>2116</v>
      </c>
      <c r="F125" s="2"/>
      <c r="G125" s="2"/>
      <c r="I125" s="21" t="str">
        <f t="shared" si="10"/>
        <v/>
      </c>
      <c r="J125" s="17" t="str">
        <f t="shared" si="11"/>
        <v/>
      </c>
      <c r="K125" s="21" t="str">
        <f t="shared" si="12"/>
        <v/>
      </c>
      <c r="L125" s="21" t="str">
        <f t="shared" si="16"/>
        <v/>
      </c>
      <c r="O125" s="2"/>
    </row>
    <row r="126" spans="2:15" x14ac:dyDescent="0.25">
      <c r="B126" s="23">
        <f t="shared" si="14"/>
        <v>2117</v>
      </c>
      <c r="C126" s="2"/>
      <c r="E126" s="23">
        <f t="shared" si="15"/>
        <v>2117</v>
      </c>
      <c r="F126" s="2"/>
      <c r="G126" s="2"/>
      <c r="I126" s="21" t="str">
        <f t="shared" si="10"/>
        <v/>
      </c>
      <c r="J126" s="17" t="str">
        <f t="shared" si="11"/>
        <v/>
      </c>
      <c r="K126" s="21" t="str">
        <f t="shared" si="12"/>
        <v/>
      </c>
      <c r="L126" s="21" t="str">
        <f t="shared" si="16"/>
        <v/>
      </c>
      <c r="O126" s="2"/>
    </row>
    <row r="127" spans="2:15" x14ac:dyDescent="0.25">
      <c r="B127" s="23">
        <f t="shared" si="14"/>
        <v>2118</v>
      </c>
      <c r="C127" s="2"/>
      <c r="E127" s="23">
        <f t="shared" si="15"/>
        <v>2118</v>
      </c>
      <c r="F127" s="2"/>
      <c r="G127" s="2"/>
      <c r="I127" s="21" t="str">
        <f t="shared" si="10"/>
        <v/>
      </c>
      <c r="J127" s="17" t="str">
        <f t="shared" si="11"/>
        <v/>
      </c>
      <c r="K127" s="21" t="str">
        <f t="shared" si="12"/>
        <v/>
      </c>
      <c r="L127" s="21" t="str">
        <f t="shared" si="16"/>
        <v/>
      </c>
      <c r="O127" s="2"/>
    </row>
    <row r="128" spans="2:15" x14ac:dyDescent="0.25">
      <c r="B128" s="23">
        <f t="shared" si="14"/>
        <v>2119</v>
      </c>
      <c r="C128" s="2"/>
      <c r="E128" s="23">
        <f t="shared" si="15"/>
        <v>2119</v>
      </c>
      <c r="F128" s="2"/>
      <c r="G128" s="2"/>
      <c r="I128" s="21" t="str">
        <f t="shared" si="10"/>
        <v/>
      </c>
      <c r="J128" s="17" t="str">
        <f t="shared" si="11"/>
        <v/>
      </c>
      <c r="K128" s="21" t="str">
        <f t="shared" si="12"/>
        <v/>
      </c>
      <c r="L128" s="21" t="str">
        <f t="shared" si="16"/>
        <v/>
      </c>
      <c r="O128" s="2"/>
    </row>
    <row r="129" spans="2:15" x14ac:dyDescent="0.25">
      <c r="B129" s="23">
        <f t="shared" si="14"/>
        <v>2120</v>
      </c>
      <c r="C129" s="2"/>
      <c r="E129" s="23">
        <f t="shared" si="15"/>
        <v>2120</v>
      </c>
      <c r="F129" s="2"/>
      <c r="G129" s="2"/>
      <c r="I129" s="21" t="str">
        <f t="shared" si="10"/>
        <v/>
      </c>
      <c r="J129" s="17" t="str">
        <f t="shared" si="11"/>
        <v/>
      </c>
      <c r="K129" s="21" t="str">
        <f t="shared" si="12"/>
        <v/>
      </c>
      <c r="L129" s="21" t="str">
        <f t="shared" si="16"/>
        <v/>
      </c>
      <c r="O129" s="2"/>
    </row>
    <row r="130" spans="2:15" x14ac:dyDescent="0.25">
      <c r="B130" s="23">
        <f t="shared" si="14"/>
        <v>2121</v>
      </c>
      <c r="C130" s="2"/>
      <c r="E130" s="23">
        <f t="shared" si="15"/>
        <v>2121</v>
      </c>
      <c r="F130" s="2"/>
      <c r="G130" s="2"/>
      <c r="I130" s="21" t="str">
        <f t="shared" si="10"/>
        <v/>
      </c>
      <c r="J130" s="17" t="str">
        <f t="shared" si="11"/>
        <v/>
      </c>
      <c r="K130" s="21" t="str">
        <f t="shared" si="12"/>
        <v/>
      </c>
      <c r="L130" s="21" t="str">
        <f t="shared" si="16"/>
        <v/>
      </c>
      <c r="O130" s="2"/>
    </row>
    <row r="131" spans="2:15" x14ac:dyDescent="0.25">
      <c r="B131" s="23">
        <f t="shared" si="14"/>
        <v>2122</v>
      </c>
      <c r="C131" s="2"/>
      <c r="E131" s="23">
        <f t="shared" si="15"/>
        <v>2122</v>
      </c>
      <c r="F131" s="2"/>
      <c r="G131" s="2"/>
      <c r="I131" s="21" t="str">
        <f t="shared" si="10"/>
        <v/>
      </c>
      <c r="J131" s="17" t="str">
        <f t="shared" si="11"/>
        <v/>
      </c>
      <c r="K131" s="21" t="str">
        <f t="shared" si="12"/>
        <v/>
      </c>
      <c r="L131" s="21" t="str">
        <f t="shared" si="16"/>
        <v/>
      </c>
      <c r="O131" s="2"/>
    </row>
    <row r="132" spans="2:15" x14ac:dyDescent="0.25">
      <c r="B132" s="23">
        <f t="shared" si="14"/>
        <v>2123</v>
      </c>
      <c r="C132" s="2"/>
      <c r="E132" s="23">
        <f t="shared" si="15"/>
        <v>2123</v>
      </c>
      <c r="F132" s="2"/>
      <c r="G132" s="2"/>
      <c r="I132" s="21" t="str">
        <f t="shared" si="10"/>
        <v/>
      </c>
      <c r="J132" s="17" t="str">
        <f t="shared" si="11"/>
        <v/>
      </c>
      <c r="K132" s="21" t="str">
        <f t="shared" si="12"/>
        <v/>
      </c>
      <c r="L132" s="21" t="str">
        <f t="shared" si="16"/>
        <v/>
      </c>
      <c r="O132" s="2"/>
    </row>
    <row r="133" spans="2:15" x14ac:dyDescent="0.25">
      <c r="B133" s="23">
        <f t="shared" si="14"/>
        <v>2124</v>
      </c>
      <c r="C133" s="2"/>
      <c r="E133" s="23">
        <f t="shared" si="15"/>
        <v>2124</v>
      </c>
      <c r="F133" s="2"/>
      <c r="G133" s="2"/>
      <c r="I133" s="21" t="str">
        <f t="shared" si="10"/>
        <v/>
      </c>
      <c r="J133" s="17" t="str">
        <f t="shared" si="11"/>
        <v/>
      </c>
      <c r="K133" s="21" t="str">
        <f t="shared" si="12"/>
        <v/>
      </c>
      <c r="L133" s="21" t="str">
        <f t="shared" si="16"/>
        <v/>
      </c>
      <c r="O133" s="2"/>
    </row>
    <row r="134" spans="2:15" x14ac:dyDescent="0.25">
      <c r="B134" s="23">
        <f t="shared" si="14"/>
        <v>2125</v>
      </c>
      <c r="C134" s="2"/>
      <c r="E134" s="23">
        <f t="shared" si="15"/>
        <v>2125</v>
      </c>
      <c r="F134" s="2"/>
      <c r="G134" s="2"/>
      <c r="I134" s="21" t="str">
        <f t="shared" si="10"/>
        <v/>
      </c>
      <c r="J134" s="17" t="str">
        <f t="shared" si="11"/>
        <v/>
      </c>
      <c r="K134" s="21" t="str">
        <f t="shared" si="12"/>
        <v/>
      </c>
      <c r="L134" s="21" t="str">
        <f t="shared" si="16"/>
        <v/>
      </c>
      <c r="O134" s="2"/>
    </row>
    <row r="135" spans="2:15" x14ac:dyDescent="0.25">
      <c r="B135" s="23">
        <f t="shared" si="14"/>
        <v>2126</v>
      </c>
      <c r="C135" s="2"/>
      <c r="E135" s="23">
        <f t="shared" si="15"/>
        <v>2126</v>
      </c>
      <c r="F135" s="2"/>
      <c r="G135" s="2"/>
      <c r="I135" s="21" t="str">
        <f t="shared" si="10"/>
        <v/>
      </c>
      <c r="J135" s="17" t="str">
        <f t="shared" si="11"/>
        <v/>
      </c>
      <c r="K135" s="21" t="str">
        <f t="shared" si="12"/>
        <v/>
      </c>
      <c r="L135" s="21" t="str">
        <f t="shared" si="16"/>
        <v/>
      </c>
      <c r="O135" s="2"/>
    </row>
    <row r="136" spans="2:15" x14ac:dyDescent="0.25">
      <c r="B136" s="23">
        <f t="shared" si="14"/>
        <v>2127</v>
      </c>
      <c r="C136" s="2"/>
      <c r="E136" s="23">
        <f t="shared" si="15"/>
        <v>2127</v>
      </c>
      <c r="F136" s="2"/>
      <c r="G136" s="2"/>
      <c r="I136" s="21" t="str">
        <f t="shared" si="10"/>
        <v/>
      </c>
      <c r="J136" s="17" t="str">
        <f t="shared" si="11"/>
        <v/>
      </c>
      <c r="K136" s="21" t="str">
        <f t="shared" si="12"/>
        <v/>
      </c>
      <c r="L136" s="21" t="str">
        <f t="shared" si="16"/>
        <v/>
      </c>
      <c r="O136" s="2"/>
    </row>
    <row r="137" spans="2:15" x14ac:dyDescent="0.25">
      <c r="B137" s="23">
        <f t="shared" si="14"/>
        <v>2128</v>
      </c>
      <c r="C137" s="2"/>
      <c r="E137" s="23">
        <f t="shared" si="15"/>
        <v>2128</v>
      </c>
      <c r="F137" s="2"/>
      <c r="G137" s="2"/>
      <c r="I137" s="21" t="str">
        <f t="shared" si="10"/>
        <v/>
      </c>
      <c r="J137" s="17" t="str">
        <f t="shared" si="11"/>
        <v/>
      </c>
      <c r="K137" s="21" t="str">
        <f t="shared" si="12"/>
        <v/>
      </c>
      <c r="L137" s="21" t="str">
        <f t="shared" si="16"/>
        <v/>
      </c>
      <c r="O137" s="2"/>
    </row>
    <row r="138" spans="2:15" x14ac:dyDescent="0.25">
      <c r="B138" s="23">
        <f t="shared" si="14"/>
        <v>2129</v>
      </c>
      <c r="C138" s="2"/>
      <c r="E138" s="23">
        <f t="shared" si="15"/>
        <v>2129</v>
      </c>
      <c r="F138" s="2"/>
      <c r="G138" s="2"/>
      <c r="I138" s="21" t="str">
        <f t="shared" si="10"/>
        <v/>
      </c>
      <c r="J138" s="17" t="str">
        <f t="shared" si="11"/>
        <v/>
      </c>
      <c r="K138" s="21" t="str">
        <f t="shared" si="12"/>
        <v/>
      </c>
      <c r="L138" s="21" t="str">
        <f t="shared" si="16"/>
        <v/>
      </c>
      <c r="O138" s="2"/>
    </row>
    <row r="139" spans="2:15" x14ac:dyDescent="0.25">
      <c r="B139" s="23">
        <f t="shared" si="14"/>
        <v>2130</v>
      </c>
      <c r="C139" s="2"/>
      <c r="E139" s="23">
        <f t="shared" si="15"/>
        <v>2130</v>
      </c>
      <c r="F139" s="2"/>
      <c r="G139" s="2"/>
      <c r="I139" s="21" t="str">
        <f t="shared" si="10"/>
        <v/>
      </c>
      <c r="J139" s="17" t="str">
        <f t="shared" si="11"/>
        <v/>
      </c>
      <c r="K139" s="21" t="str">
        <f t="shared" si="12"/>
        <v/>
      </c>
      <c r="L139" s="21" t="str">
        <f t="shared" si="16"/>
        <v/>
      </c>
      <c r="O139" s="2"/>
    </row>
    <row r="140" spans="2:15" x14ac:dyDescent="0.25">
      <c r="B140" s="23">
        <f t="shared" si="14"/>
        <v>2131</v>
      </c>
      <c r="C140" s="2"/>
      <c r="E140" s="23">
        <f t="shared" si="15"/>
        <v>2131</v>
      </c>
      <c r="F140" s="2"/>
      <c r="G140" s="2"/>
      <c r="I140" s="21" t="str">
        <f t="shared" si="10"/>
        <v/>
      </c>
      <c r="J140" s="17" t="str">
        <f t="shared" si="11"/>
        <v/>
      </c>
      <c r="K140" s="21" t="str">
        <f t="shared" si="12"/>
        <v/>
      </c>
      <c r="L140" s="21" t="str">
        <f t="shared" si="16"/>
        <v/>
      </c>
      <c r="O140" s="2"/>
    </row>
    <row r="141" spans="2:15" x14ac:dyDescent="0.25">
      <c r="B141" s="23">
        <f t="shared" si="14"/>
        <v>2132</v>
      </c>
      <c r="C141" s="2"/>
      <c r="E141" s="23">
        <f t="shared" si="15"/>
        <v>2132</v>
      </c>
      <c r="F141" s="2"/>
      <c r="G141" s="2"/>
      <c r="I141" s="21" t="str">
        <f t="shared" si="10"/>
        <v/>
      </c>
      <c r="J141" s="17" t="str">
        <f t="shared" si="11"/>
        <v/>
      </c>
      <c r="K141" s="21" t="str">
        <f t="shared" si="12"/>
        <v/>
      </c>
      <c r="L141" s="21" t="str">
        <f t="shared" si="16"/>
        <v/>
      </c>
      <c r="O141" s="2"/>
    </row>
    <row r="142" spans="2:15" x14ac:dyDescent="0.25">
      <c r="B142" s="23">
        <f t="shared" si="14"/>
        <v>2133</v>
      </c>
      <c r="C142" s="2"/>
      <c r="E142" s="23">
        <f t="shared" si="15"/>
        <v>2133</v>
      </c>
      <c r="F142" s="2"/>
      <c r="G142" s="2"/>
      <c r="I142" s="21" t="str">
        <f t="shared" si="10"/>
        <v/>
      </c>
      <c r="J142" s="17" t="str">
        <f t="shared" si="11"/>
        <v/>
      </c>
      <c r="K142" s="21" t="str">
        <f t="shared" si="12"/>
        <v/>
      </c>
      <c r="L142" s="21" t="str">
        <f t="shared" si="16"/>
        <v/>
      </c>
      <c r="O142" s="2"/>
    </row>
    <row r="143" spans="2:15" x14ac:dyDescent="0.25">
      <c r="B143" s="23">
        <f t="shared" si="14"/>
        <v>2134</v>
      </c>
      <c r="C143" s="2"/>
      <c r="E143" s="23">
        <f t="shared" si="15"/>
        <v>2134</v>
      </c>
      <c r="F143" s="2"/>
      <c r="G143" s="2"/>
      <c r="I143" s="21" t="str">
        <f t="shared" si="10"/>
        <v/>
      </c>
      <c r="J143" s="17" t="str">
        <f t="shared" si="11"/>
        <v/>
      </c>
      <c r="K143" s="21" t="str">
        <f t="shared" si="12"/>
        <v/>
      </c>
      <c r="L143" s="21" t="str">
        <f t="shared" si="16"/>
        <v/>
      </c>
      <c r="O143" s="2"/>
    </row>
    <row r="144" spans="2:15" x14ac:dyDescent="0.25">
      <c r="B144" s="23">
        <f t="shared" si="14"/>
        <v>2135</v>
      </c>
      <c r="C144" s="2"/>
      <c r="E144" s="23">
        <f t="shared" si="15"/>
        <v>2135</v>
      </c>
      <c r="F144" s="2"/>
      <c r="G144" s="2"/>
      <c r="I144" s="21" t="str">
        <f t="shared" si="10"/>
        <v/>
      </c>
      <c r="J144" s="17" t="str">
        <f t="shared" si="11"/>
        <v/>
      </c>
      <c r="K144" s="21" t="str">
        <f t="shared" si="12"/>
        <v/>
      </c>
      <c r="L144" s="21" t="str">
        <f t="shared" si="16"/>
        <v/>
      </c>
      <c r="O144" s="2"/>
    </row>
    <row r="145" spans="9:12" x14ac:dyDescent="0.25">
      <c r="I145" s="21"/>
      <c r="J145" s="21"/>
      <c r="K145" s="21"/>
      <c r="L145" s="21"/>
    </row>
    <row r="146" spans="9:12" x14ac:dyDescent="0.25">
      <c r="I146" s="21"/>
      <c r="J146" s="21"/>
      <c r="K146" s="21"/>
      <c r="L146" s="21"/>
    </row>
  </sheetData>
  <sheetProtection selectLockedCells="1"/>
  <conditionalFormatting sqref="C21 C25:C144 F25:G144">
    <cfRule type="cellIs" dxfId="44" priority="3" stopIfTrue="1" operator="greaterThan">
      <formula>0</formula>
    </cfRule>
  </conditionalFormatting>
  <conditionalFormatting sqref="O89:O144">
    <cfRule type="cellIs" dxfId="43" priority="2" stopIfTrue="1" operator="greaterThan">
      <formula>0</formula>
    </cfRule>
  </conditionalFormatting>
  <conditionalFormatting sqref="O25:O88">
    <cfRule type="cellIs" dxfId="42" priority="1" stopIfTrue="1" operator="greaterThan">
      <formula>0</formula>
    </cfRule>
  </conditionalFormatting>
  <dataValidations count="4"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  <dataValidation type="decimal" errorStyle="warning" operator="lessThan" allowBlank="1" showErrorMessage="1" errorTitle="Fejlindtastning" error="En betaling skal indtastes som negativ" sqref="C21 C25:C144 F25:G144 O25:O144">
      <formula1>0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6"/>
  <sheetViews>
    <sheetView zoomScale="70" zoomScaleNormal="70" workbookViewId="0">
      <selection activeCell="O25" sqref="O25"/>
    </sheetView>
  </sheetViews>
  <sheetFormatPr defaultRowHeight="15" x14ac:dyDescent="0.25"/>
  <cols>
    <col min="1" max="1" width="9.140625" style="4"/>
    <col min="2" max="2" width="70.7109375" style="4" customWidth="1"/>
    <col min="3" max="3" width="25" style="4" customWidth="1"/>
    <col min="4" max="4" width="8.140625" style="4" customWidth="1"/>
    <col min="5" max="5" width="43.5703125" style="4" customWidth="1"/>
    <col min="6" max="6" width="29" style="4" customWidth="1"/>
    <col min="7" max="7" width="26" style="4" customWidth="1"/>
    <col min="8" max="8" width="19.85546875" style="4" hidden="1" customWidth="1"/>
    <col min="9" max="9" width="43.28515625" style="4" hidden="1" customWidth="1"/>
    <col min="10" max="10" width="45.28515625" style="4" hidden="1" customWidth="1"/>
    <col min="11" max="11" width="54.28515625" style="4" hidden="1" customWidth="1"/>
    <col min="12" max="12" width="43.42578125" style="4" hidden="1" customWidth="1"/>
    <col min="13" max="14" width="0" style="4" hidden="1" customWidth="1"/>
    <col min="15" max="15" width="28.7109375" style="4" customWidth="1"/>
    <col min="16" max="16384" width="9.140625" style="4"/>
  </cols>
  <sheetData>
    <row r="2" spans="1:15" x14ac:dyDescent="0.25">
      <c r="B2" s="5" t="s">
        <v>3</v>
      </c>
      <c r="C2" s="6"/>
      <c r="D2" s="6"/>
      <c r="E2" s="6"/>
      <c r="F2" s="6"/>
      <c r="G2" s="7"/>
      <c r="O2" s="7"/>
    </row>
    <row r="3" spans="1:15" x14ac:dyDescent="0.25">
      <c r="B3" s="6" t="s">
        <v>15</v>
      </c>
      <c r="C3" s="6"/>
      <c r="D3" s="6"/>
      <c r="E3" s="6"/>
      <c r="F3" s="6"/>
      <c r="G3" s="6"/>
      <c r="O3" s="6"/>
    </row>
    <row r="4" spans="1:15" x14ac:dyDescent="0.25">
      <c r="B4" s="6" t="s">
        <v>16</v>
      </c>
      <c r="C4" s="6"/>
      <c r="D4" s="6"/>
      <c r="E4" s="6"/>
      <c r="F4" s="6"/>
      <c r="G4" s="6"/>
      <c r="O4" s="6"/>
    </row>
    <row r="5" spans="1:15" x14ac:dyDescent="0.25">
      <c r="A5" s="8"/>
      <c r="B5" s="6" t="s">
        <v>17</v>
      </c>
      <c r="C5" s="6"/>
      <c r="D5" s="6"/>
      <c r="E5" s="6"/>
      <c r="F5" s="6"/>
      <c r="G5" s="6"/>
      <c r="O5" s="6"/>
    </row>
    <row r="6" spans="1:15" x14ac:dyDescent="0.25">
      <c r="A6" s="8"/>
      <c r="B6" s="6"/>
      <c r="C6" s="6"/>
      <c r="D6" s="6"/>
      <c r="E6" s="6"/>
      <c r="F6" s="6"/>
      <c r="G6" s="6"/>
      <c r="O6" s="6"/>
    </row>
    <row r="7" spans="1:15" x14ac:dyDescent="0.25">
      <c r="A7" s="8"/>
    </row>
    <row r="8" spans="1:15" ht="18.75" x14ac:dyDescent="0.3">
      <c r="A8" s="8"/>
      <c r="B8" s="9" t="s">
        <v>1</v>
      </c>
      <c r="C8" s="8"/>
      <c r="D8" s="8"/>
      <c r="E8" s="10" t="s">
        <v>2</v>
      </c>
      <c r="F8" s="11"/>
      <c r="G8" s="12"/>
      <c r="H8" s="13"/>
    </row>
    <row r="9" spans="1:15" ht="15.75" thickBot="1" x14ac:dyDescent="0.3">
      <c r="F9" s="14"/>
    </row>
    <row r="10" spans="1:15" ht="33" customHeight="1" thickBot="1" x14ac:dyDescent="0.3">
      <c r="B10" s="15" t="s">
        <v>5</v>
      </c>
      <c r="C10" s="1">
        <v>3.5000000000000003E-2</v>
      </c>
      <c r="E10" s="25" t="s">
        <v>10</v>
      </c>
      <c r="F10" s="24">
        <f>IF(SUM($C$21:$C$144)&lt;0,($M$24*SUM($K$25:$K$144)/(1-(1+$M$24)^(-($C$19-$C$18+1)))),"")</f>
        <v>-6324234.8652967429</v>
      </c>
    </row>
    <row r="11" spans="1:15" ht="35.25" customHeight="1" thickBot="1" x14ac:dyDescent="0.3">
      <c r="E11" s="25" t="s">
        <v>11</v>
      </c>
      <c r="F11" s="24">
        <f>IF(SUM($F$25:$G$144)&lt;0,($C$10*SUM($L$25:$L$144)/(1-(1+$C$10)^(-($F$19-$F$18+1)))),"")</f>
        <v>-600407.17740434757</v>
      </c>
    </row>
    <row r="13" spans="1:15" x14ac:dyDescent="0.25">
      <c r="E13" s="13" t="s">
        <v>4</v>
      </c>
      <c r="F13" s="13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5" ht="18.75" x14ac:dyDescent="0.3">
      <c r="B16" s="9" t="s">
        <v>0</v>
      </c>
      <c r="E16" s="9" t="s">
        <v>12</v>
      </c>
      <c r="J16" s="16"/>
    </row>
    <row r="17" spans="2:15" ht="15.75" thickBot="1" x14ac:dyDescent="0.3">
      <c r="J17" s="16"/>
    </row>
    <row r="18" spans="2:15" ht="15.75" thickBot="1" x14ac:dyDescent="0.3">
      <c r="B18" s="15" t="s">
        <v>6</v>
      </c>
      <c r="C18" s="3">
        <v>2016</v>
      </c>
      <c r="E18" s="15" t="s">
        <v>6</v>
      </c>
      <c r="F18" s="3">
        <v>2016</v>
      </c>
      <c r="J18" s="16"/>
      <c r="L18" s="17" t="str">
        <f xml:space="preserve"> IF($E18&gt;=$F$18,IF($E18&lt;=$F$19,SUM($F18:$G18),""),"")</f>
        <v/>
      </c>
    </row>
    <row r="19" spans="2:15" ht="15.75" thickBot="1" x14ac:dyDescent="0.3">
      <c r="B19" s="15" t="s">
        <v>7</v>
      </c>
      <c r="C19" s="3">
        <v>2090</v>
      </c>
      <c r="D19" s="14"/>
      <c r="E19" s="15" t="s">
        <v>7</v>
      </c>
      <c r="F19" s="3">
        <v>2079</v>
      </c>
      <c r="I19" s="16"/>
      <c r="J19" s="16"/>
      <c r="L19" s="17" t="str">
        <f xml:space="preserve"> IF($E19&gt;=$F$18,IF($E19&lt;=$F$19,SUM($F19:$G19),""),"")</f>
        <v/>
      </c>
    </row>
    <row r="20" spans="2:15" ht="15.75" thickBot="1" x14ac:dyDescent="0.3">
      <c r="B20" s="8"/>
      <c r="D20" s="14"/>
      <c r="E20" s="8"/>
      <c r="F20" s="8"/>
      <c r="I20" s="16"/>
      <c r="J20" s="16"/>
    </row>
    <row r="21" spans="2:15" ht="15.75" thickBot="1" x14ac:dyDescent="0.3">
      <c r="B21" s="15" t="s">
        <v>20</v>
      </c>
      <c r="C21" s="2">
        <v>-139300000</v>
      </c>
      <c r="D21" s="14"/>
      <c r="E21" s="8"/>
      <c r="F21" s="8"/>
      <c r="I21" s="16"/>
      <c r="J21" s="16"/>
    </row>
    <row r="22" spans="2:15" x14ac:dyDescent="0.25">
      <c r="B22" s="8"/>
      <c r="D22" s="14"/>
      <c r="E22" s="8"/>
      <c r="F22" s="8"/>
      <c r="I22" s="16"/>
      <c r="J22" s="16"/>
    </row>
    <row r="23" spans="2:15" ht="15.75" thickBot="1" x14ac:dyDescent="0.3"/>
    <row r="24" spans="2:15" ht="47.25" customHeight="1" thickBot="1" x14ac:dyDescent="0.3">
      <c r="B24" s="15" t="s">
        <v>18</v>
      </c>
      <c r="C24" s="18" t="s">
        <v>22</v>
      </c>
      <c r="D24" s="26"/>
      <c r="E24" s="25" t="s">
        <v>19</v>
      </c>
      <c r="F24" s="18" t="s">
        <v>23</v>
      </c>
      <c r="G24" s="18" t="s">
        <v>24</v>
      </c>
      <c r="I24" s="4" t="s">
        <v>14</v>
      </c>
      <c r="J24" s="4" t="s">
        <v>13</v>
      </c>
      <c r="K24" s="19" t="s">
        <v>8</v>
      </c>
      <c r="L24" s="19" t="s">
        <v>9</v>
      </c>
      <c r="M24" s="27">
        <v>3.5000000000000003E-2</v>
      </c>
      <c r="N24" s="4" t="s">
        <v>21</v>
      </c>
      <c r="O24" s="18" t="s">
        <v>25</v>
      </c>
    </row>
    <row r="25" spans="2:15" x14ac:dyDescent="0.25">
      <c r="B25" s="22">
        <v>2016</v>
      </c>
      <c r="C25" s="2">
        <v>-696500</v>
      </c>
      <c r="E25" s="22">
        <v>2016</v>
      </c>
      <c r="F25" s="2">
        <v>-735378.07091070851</v>
      </c>
      <c r="G25" s="2">
        <v>-73500</v>
      </c>
      <c r="H25" s="20"/>
      <c r="I25" s="21">
        <f xml:space="preserve"> IF($B25=$C$18,$C$21,"")</f>
        <v>-139300000</v>
      </c>
      <c r="J25" s="17">
        <f xml:space="preserve"> IF($B25&gt;=$C$18,IF($B25&lt;=$C$19,$C25,""),"")</f>
        <v>-696500</v>
      </c>
      <c r="K25" s="21">
        <f xml:space="preserve"> IF(SUM($I25:$J25)/((1+$C$10)^($B25-$C$18))&lt;0,SUM($I25:$J25)/((1+$C$10)^($B25-$C$18)),"")</f>
        <v>-139996500</v>
      </c>
      <c r="L25" s="21">
        <f t="shared" ref="L25:L56" si="0" xml:space="preserve"> IF($E25&gt;=$F$18,IF($E25&lt;=$F$19,IF(SUM($F25:$G25)/((1+$C$10)^($E25-$F$18))&lt;0,SUM($F25:$G25)/((1+$C$10)^($E25-$F$18)),""),""),"")</f>
        <v>-808878.07091070851</v>
      </c>
      <c r="O25" s="2">
        <f>SUM(F25:G25)</f>
        <v>-808878.07091070851</v>
      </c>
    </row>
    <row r="26" spans="2:15" x14ac:dyDescent="0.25">
      <c r="B26" s="23">
        <f>B25+1</f>
        <v>2017</v>
      </c>
      <c r="C26" s="2">
        <v>-706947.49999999988</v>
      </c>
      <c r="E26" s="23">
        <f t="shared" ref="E26:E89" si="1">E25+1</f>
        <v>2017</v>
      </c>
      <c r="F26" s="2">
        <v>-735378.07091070851</v>
      </c>
      <c r="G26" s="2">
        <f>G25*1.015</f>
        <v>-74602.5</v>
      </c>
      <c r="H26" s="20"/>
      <c r="I26" s="21" t="str">
        <f t="shared" ref="I26:I89" si="2" xml:space="preserve"> IF($B26=$C$18,$C$21,"")</f>
        <v/>
      </c>
      <c r="J26" s="17">
        <f t="shared" ref="J26:J89" si="3" xml:space="preserve"> IF($B26&gt;=$C$18,IF($B26&lt;=$C$19,$C26,""),"")</f>
        <v>-706947.49999999988</v>
      </c>
      <c r="K26" s="21">
        <f t="shared" ref="K26:K89" si="4" xml:space="preserve"> IF(SUM($I26:$J26)/((1+$C$10)^($B26-$C$18))&lt;0,SUM($I26:$J26)/((1+$C$10)^($B26-$C$18)),"")</f>
        <v>-683041.06280193233</v>
      </c>
      <c r="L26" s="21">
        <f t="shared" si="0"/>
        <v>-782589.92358522571</v>
      </c>
      <c r="O26" s="2">
        <f t="shared" ref="O26:O88" si="5">SUM(F26:G26)</f>
        <v>-809980.57091070851</v>
      </c>
    </row>
    <row r="27" spans="2:15" x14ac:dyDescent="0.25">
      <c r="B27" s="23">
        <f t="shared" ref="B27:B90" si="6">B26+1</f>
        <v>2018</v>
      </c>
      <c r="C27" s="2">
        <v>-717551.71249999979</v>
      </c>
      <c r="E27" s="23">
        <f t="shared" si="1"/>
        <v>2018</v>
      </c>
      <c r="F27" s="2">
        <v>-735378.07091070851</v>
      </c>
      <c r="G27" s="2">
        <f t="shared" ref="G27:G88" si="7">G26*1.015</f>
        <v>-75721.537499999991</v>
      </c>
      <c r="H27" s="20"/>
      <c r="I27" s="21" t="str">
        <f t="shared" si="2"/>
        <v/>
      </c>
      <c r="J27" s="17">
        <f t="shared" si="3"/>
        <v>-717551.71249999979</v>
      </c>
      <c r="K27" s="21">
        <f t="shared" si="4"/>
        <v>-669842.20168498671</v>
      </c>
      <c r="L27" s="21">
        <f t="shared" si="0"/>
        <v>-757170.16351439571</v>
      </c>
      <c r="O27" s="2">
        <f t="shared" si="5"/>
        <v>-811099.60841070849</v>
      </c>
    </row>
    <row r="28" spans="2:15" x14ac:dyDescent="0.25">
      <c r="B28" s="23">
        <f t="shared" si="6"/>
        <v>2019</v>
      </c>
      <c r="C28" s="2">
        <v>-728314.98818749969</v>
      </c>
      <c r="E28" s="23">
        <f t="shared" si="1"/>
        <v>2019</v>
      </c>
      <c r="F28" s="2">
        <v>-735378.07091070851</v>
      </c>
      <c r="G28" s="2">
        <f t="shared" si="7"/>
        <v>-76857.360562499991</v>
      </c>
      <c r="H28" s="20"/>
      <c r="I28" s="21" t="str">
        <f t="shared" si="2"/>
        <v/>
      </c>
      <c r="J28" s="17">
        <f t="shared" si="3"/>
        <v>-728314.98818749969</v>
      </c>
      <c r="K28" s="21">
        <f t="shared" si="4"/>
        <v>-656898.39102440723</v>
      </c>
      <c r="L28" s="21">
        <f t="shared" si="0"/>
        <v>-732589.8227023792</v>
      </c>
      <c r="O28" s="2">
        <f t="shared" si="5"/>
        <v>-812235.43147320847</v>
      </c>
    </row>
    <row r="29" spans="2:15" x14ac:dyDescent="0.25">
      <c r="B29" s="23">
        <f t="shared" si="6"/>
        <v>2020</v>
      </c>
      <c r="C29" s="2">
        <v>-739239.71301031217</v>
      </c>
      <c r="E29" s="23">
        <f t="shared" si="1"/>
        <v>2020</v>
      </c>
      <c r="F29" s="2">
        <v>-735378.07091070851</v>
      </c>
      <c r="G29" s="2">
        <f t="shared" si="7"/>
        <v>-78010.220970937487</v>
      </c>
      <c r="H29" s="20"/>
      <c r="I29" s="21" t="str">
        <f t="shared" si="2"/>
        <v/>
      </c>
      <c r="J29" s="17">
        <f t="shared" si="3"/>
        <v>-739239.71301031217</v>
      </c>
      <c r="K29" s="21">
        <f t="shared" si="4"/>
        <v>-644204.70230895979</v>
      </c>
      <c r="L29" s="21">
        <f t="shared" si="0"/>
        <v>-708820.90506127826</v>
      </c>
      <c r="O29" s="2">
        <f t="shared" si="5"/>
        <v>-813388.29188164603</v>
      </c>
    </row>
    <row r="30" spans="2:15" x14ac:dyDescent="0.25">
      <c r="B30" s="23">
        <f t="shared" si="6"/>
        <v>2021</v>
      </c>
      <c r="C30" s="2">
        <v>-750328.3087054668</v>
      </c>
      <c r="E30" s="23">
        <f t="shared" si="1"/>
        <v>2021</v>
      </c>
      <c r="F30" s="2">
        <v>-735378.07091070851</v>
      </c>
      <c r="G30" s="2">
        <f t="shared" si="7"/>
        <v>-79180.374285501544</v>
      </c>
      <c r="H30" s="20"/>
      <c r="I30" s="21" t="str">
        <f t="shared" si="2"/>
        <v/>
      </c>
      <c r="J30" s="17">
        <f t="shared" si="3"/>
        <v>-750328.3087054668</v>
      </c>
      <c r="K30" s="21">
        <f t="shared" si="4"/>
        <v>-631756.3022643422</v>
      </c>
      <c r="L30" s="21">
        <f t="shared" si="0"/>
        <v>-685836.35369320854</v>
      </c>
      <c r="O30" s="2">
        <f t="shared" si="5"/>
        <v>-814558.44519621006</v>
      </c>
    </row>
    <row r="31" spans="2:15" x14ac:dyDescent="0.25">
      <c r="B31" s="23">
        <f t="shared" si="6"/>
        <v>2022</v>
      </c>
      <c r="C31" s="2">
        <v>-761583.23333604878</v>
      </c>
      <c r="E31" s="23">
        <f t="shared" si="1"/>
        <v>2022</v>
      </c>
      <c r="F31" s="2">
        <v>-735378.07091070851</v>
      </c>
      <c r="G31" s="2">
        <f t="shared" si="7"/>
        <v>-80368.079899784061</v>
      </c>
      <c r="H31" s="20"/>
      <c r="I31" s="21" t="str">
        <f t="shared" si="2"/>
        <v/>
      </c>
      <c r="J31" s="17">
        <f t="shared" si="3"/>
        <v>-761583.23333604878</v>
      </c>
      <c r="K31" s="21">
        <f t="shared" si="4"/>
        <v>-619548.45101285726</v>
      </c>
      <c r="L31" s="21">
        <f t="shared" si="0"/>
        <v>-663610.01927590498</v>
      </c>
      <c r="O31" s="2">
        <f t="shared" si="5"/>
        <v>-815746.15081049257</v>
      </c>
    </row>
    <row r="32" spans="2:15" x14ac:dyDescent="0.25">
      <c r="B32" s="23">
        <f t="shared" si="6"/>
        <v>2023</v>
      </c>
      <c r="C32" s="2">
        <v>-773006.9818360894</v>
      </c>
      <c r="E32" s="23">
        <f t="shared" si="1"/>
        <v>2023</v>
      </c>
      <c r="F32" s="2">
        <v>-735378.07091070851</v>
      </c>
      <c r="G32" s="2">
        <f t="shared" si="7"/>
        <v>-81573.601098280807</v>
      </c>
      <c r="H32" s="20"/>
      <c r="I32" s="21" t="str">
        <f t="shared" si="2"/>
        <v/>
      </c>
      <c r="J32" s="17">
        <f t="shared" si="3"/>
        <v>-773006.9818360894</v>
      </c>
      <c r="K32" s="21">
        <f t="shared" si="4"/>
        <v>-607576.50026864745</v>
      </c>
      <c r="L32" s="21">
        <f t="shared" si="0"/>
        <v>-642116.62951459794</v>
      </c>
      <c r="O32" s="2">
        <f t="shared" si="5"/>
        <v>-816951.67200898938</v>
      </c>
    </row>
    <row r="33" spans="2:15" x14ac:dyDescent="0.25">
      <c r="B33" s="23">
        <f t="shared" si="6"/>
        <v>2024</v>
      </c>
      <c r="C33" s="2">
        <v>-784602.08656363061</v>
      </c>
      <c r="E33" s="23">
        <f t="shared" si="1"/>
        <v>2024</v>
      </c>
      <c r="F33" s="2">
        <v>-735378.07091070851</v>
      </c>
      <c r="G33" s="2">
        <f t="shared" si="7"/>
        <v>-82797.205114755008</v>
      </c>
      <c r="H33" s="20"/>
      <c r="I33" s="21" t="str">
        <f t="shared" si="2"/>
        <v/>
      </c>
      <c r="J33" s="17">
        <f t="shared" si="3"/>
        <v>-784602.08656363061</v>
      </c>
      <c r="K33" s="21">
        <f t="shared" si="4"/>
        <v>-595835.89156780404</v>
      </c>
      <c r="L33" s="21">
        <f t="shared" si="0"/>
        <v>-621331.75962415757</v>
      </c>
      <c r="O33" s="2">
        <f t="shared" si="5"/>
        <v>-818175.27602546348</v>
      </c>
    </row>
    <row r="34" spans="2:15" x14ac:dyDescent="0.25">
      <c r="B34" s="23">
        <f t="shared" si="6"/>
        <v>2025</v>
      </c>
      <c r="C34" s="2">
        <v>-796371.117862085</v>
      </c>
      <c r="E34" s="23">
        <f t="shared" si="1"/>
        <v>2025</v>
      </c>
      <c r="F34" s="2">
        <v>-735378.07091070851</v>
      </c>
      <c r="G34" s="2">
        <f t="shared" si="7"/>
        <v>-84039.163191476327</v>
      </c>
      <c r="H34" s="20"/>
      <c r="I34" s="21" t="str">
        <f t="shared" si="2"/>
        <v/>
      </c>
      <c r="J34" s="17">
        <f t="shared" si="3"/>
        <v>-796371.117862085</v>
      </c>
      <c r="K34" s="21">
        <f t="shared" si="4"/>
        <v>-584322.15453267749</v>
      </c>
      <c r="L34" s="21">
        <f t="shared" si="0"/>
        <v>-601231.80380672077</v>
      </c>
      <c r="O34" s="2">
        <f t="shared" si="5"/>
        <v>-819417.23410218488</v>
      </c>
    </row>
    <row r="35" spans="2:15" x14ac:dyDescent="0.25">
      <c r="B35" s="23">
        <f t="shared" si="6"/>
        <v>2026</v>
      </c>
      <c r="C35" s="2">
        <v>-808316.68463001621</v>
      </c>
      <c r="E35" s="23">
        <f t="shared" si="1"/>
        <v>2026</v>
      </c>
      <c r="F35" s="2">
        <v>-735378.07091070851</v>
      </c>
      <c r="G35" s="2">
        <f t="shared" si="7"/>
        <v>-85299.750639348465</v>
      </c>
      <c r="H35" s="20"/>
      <c r="I35" s="21" t="str">
        <f t="shared" si="2"/>
        <v/>
      </c>
      <c r="J35" s="17">
        <f t="shared" si="3"/>
        <v>-808316.68463001621</v>
      </c>
      <c r="K35" s="21">
        <f t="shared" si="4"/>
        <v>-573030.90516972716</v>
      </c>
      <c r="L35" s="21">
        <f t="shared" si="0"/>
        <v>-581793.94769118656</v>
      </c>
      <c r="O35" s="2">
        <f t="shared" si="5"/>
        <v>-820677.82155005704</v>
      </c>
    </row>
    <row r="36" spans="2:15" x14ac:dyDescent="0.25">
      <c r="B36" s="23">
        <f t="shared" si="6"/>
        <v>2027</v>
      </c>
      <c r="C36" s="2">
        <v>-820441.43489946635</v>
      </c>
      <c r="E36" s="23">
        <f t="shared" si="1"/>
        <v>2027</v>
      </c>
      <c r="F36" s="2">
        <v>-735378.07091070851</v>
      </c>
      <c r="G36" s="2">
        <f t="shared" si="7"/>
        <v>-86579.246898938683</v>
      </c>
      <c r="H36" s="20"/>
      <c r="I36" s="21" t="str">
        <f t="shared" si="2"/>
        <v/>
      </c>
      <c r="J36" s="17">
        <f t="shared" si="3"/>
        <v>-820441.43489946635</v>
      </c>
      <c r="K36" s="21">
        <f t="shared" si="4"/>
        <v>-561957.84420026373</v>
      </c>
      <c r="L36" s="21">
        <f t="shared" si="0"/>
        <v>-562996.1417021075</v>
      </c>
      <c r="O36" s="2">
        <f t="shared" si="5"/>
        <v>-821957.31780964718</v>
      </c>
    </row>
    <row r="37" spans="2:15" x14ac:dyDescent="0.25">
      <c r="B37" s="23">
        <f t="shared" si="6"/>
        <v>2028</v>
      </c>
      <c r="C37" s="2">
        <v>-832748.05642295827</v>
      </c>
      <c r="E37" s="23">
        <f t="shared" si="1"/>
        <v>2028</v>
      </c>
      <c r="F37" s="2">
        <v>-735378.07091070851</v>
      </c>
      <c r="G37" s="2">
        <f t="shared" si="7"/>
        <v>-87877.93560242276</v>
      </c>
      <c r="H37" s="20"/>
      <c r="I37" s="21" t="str">
        <f t="shared" si="2"/>
        <v/>
      </c>
      <c r="J37" s="17">
        <f t="shared" si="3"/>
        <v>-832748.05642295827</v>
      </c>
      <c r="K37" s="21">
        <f t="shared" si="4"/>
        <v>-551098.755423447</v>
      </c>
      <c r="L37" s="21">
        <f t="shared" si="0"/>
        <v>-544817.07532659674</v>
      </c>
      <c r="O37" s="2">
        <f t="shared" si="5"/>
        <v>-823256.00651313132</v>
      </c>
    </row>
    <row r="38" spans="2:15" x14ac:dyDescent="0.25">
      <c r="B38" s="23">
        <f t="shared" si="6"/>
        <v>2029</v>
      </c>
      <c r="C38" s="2">
        <v>-845239.27726930252</v>
      </c>
      <c r="E38" s="23">
        <f t="shared" si="1"/>
        <v>2029</v>
      </c>
      <c r="F38" s="2">
        <v>-735378.07091070851</v>
      </c>
      <c r="G38" s="2">
        <f t="shared" si="7"/>
        <v>-89196.104636459087</v>
      </c>
      <c r="H38" s="20"/>
      <c r="I38" s="21" t="str">
        <f t="shared" si="2"/>
        <v/>
      </c>
      <c r="J38" s="17">
        <f t="shared" si="3"/>
        <v>-845239.27726930252</v>
      </c>
      <c r="K38" s="21">
        <f t="shared" si="4"/>
        <v>-540449.50411091663</v>
      </c>
      <c r="L38" s="21">
        <f t="shared" si="0"/>
        <v>-527236.15224893135</v>
      </c>
      <c r="O38" s="2">
        <f t="shared" si="5"/>
        <v>-824574.17554716766</v>
      </c>
    </row>
    <row r="39" spans="2:15" x14ac:dyDescent="0.25">
      <c r="B39" s="23">
        <f t="shared" si="6"/>
        <v>2030</v>
      </c>
      <c r="C39" s="2">
        <v>-857917.86642834195</v>
      </c>
      <c r="E39" s="23">
        <f t="shared" si="1"/>
        <v>2030</v>
      </c>
      <c r="F39" s="2">
        <v>-735378.07091070851</v>
      </c>
      <c r="G39" s="2">
        <f t="shared" si="7"/>
        <v>-90534.046206005965</v>
      </c>
      <c r="H39" s="20"/>
      <c r="I39" s="21" t="str">
        <f t="shared" si="2"/>
        <v/>
      </c>
      <c r="J39" s="17">
        <f t="shared" si="3"/>
        <v>-857917.86642834195</v>
      </c>
      <c r="K39" s="21">
        <f t="shared" si="4"/>
        <v>-530006.03543244477</v>
      </c>
      <c r="L39" s="21">
        <f t="shared" si="0"/>
        <v>-510233.46632356109</v>
      </c>
      <c r="O39" s="2">
        <f t="shared" si="5"/>
        <v>-825912.11711671448</v>
      </c>
    </row>
    <row r="40" spans="2:15" x14ac:dyDescent="0.25">
      <c r="B40" s="23">
        <f t="shared" si="6"/>
        <v>2031</v>
      </c>
      <c r="C40" s="2">
        <v>-870786.63442476699</v>
      </c>
      <c r="E40" s="23">
        <f t="shared" si="1"/>
        <v>2031</v>
      </c>
      <c r="F40" s="2">
        <v>-735378.07091070851</v>
      </c>
      <c r="G40" s="2">
        <f t="shared" si="7"/>
        <v>-91892.056899096046</v>
      </c>
      <c r="H40" s="20"/>
      <c r="I40" s="21" t="str">
        <f t="shared" si="2"/>
        <v/>
      </c>
      <c r="J40" s="17">
        <f t="shared" si="3"/>
        <v>-870786.63442476699</v>
      </c>
      <c r="K40" s="21">
        <f t="shared" si="4"/>
        <v>-519764.37291201105</v>
      </c>
      <c r="L40" s="21">
        <f t="shared" si="0"/>
        <v>-493789.77835821564</v>
      </c>
      <c r="O40" s="2">
        <f t="shared" si="5"/>
        <v>-827270.12780980451</v>
      </c>
    </row>
    <row r="41" spans="2:15" x14ac:dyDescent="0.25">
      <c r="B41" s="23">
        <f t="shared" si="6"/>
        <v>2032</v>
      </c>
      <c r="C41" s="2">
        <v>-883848.43394113844</v>
      </c>
      <c r="E41" s="23">
        <f t="shared" si="1"/>
        <v>2032</v>
      </c>
      <c r="F41" s="2">
        <v>-735378.07091070851</v>
      </c>
      <c r="G41" s="2">
        <f t="shared" si="7"/>
        <v>-93270.437752582482</v>
      </c>
      <c r="H41" s="20"/>
      <c r="I41" s="21" t="str">
        <f t="shared" si="2"/>
        <v/>
      </c>
      <c r="J41" s="17">
        <f t="shared" si="3"/>
        <v>-883848.43394113844</v>
      </c>
      <c r="K41" s="21">
        <f t="shared" si="4"/>
        <v>-509720.61691371136</v>
      </c>
      <c r="L41" s="21">
        <f t="shared" si="0"/>
        <v>-477886.49367976224</v>
      </c>
      <c r="O41" s="2">
        <f t="shared" si="5"/>
        <v>-828648.508663291</v>
      </c>
    </row>
    <row r="42" spans="2:15" x14ac:dyDescent="0.25">
      <c r="B42" s="23">
        <f t="shared" si="6"/>
        <v>2033</v>
      </c>
      <c r="C42" s="2">
        <v>-897106.16045025538</v>
      </c>
      <c r="E42" s="23">
        <f t="shared" si="1"/>
        <v>2033</v>
      </c>
      <c r="F42" s="2">
        <v>-735378.07091070851</v>
      </c>
      <c r="G42" s="2">
        <f t="shared" si="7"/>
        <v>-94669.494318871206</v>
      </c>
      <c r="H42" s="20"/>
      <c r="I42" s="21" t="str">
        <f t="shared" si="2"/>
        <v/>
      </c>
      <c r="J42" s="17">
        <f t="shared" si="3"/>
        <v>-897106.16045025538</v>
      </c>
      <c r="K42" s="21">
        <f t="shared" si="4"/>
        <v>-499870.94315692462</v>
      </c>
      <c r="L42" s="21">
        <f t="shared" si="0"/>
        <v>-462505.64045639063</v>
      </c>
      <c r="O42" s="2">
        <f t="shared" si="5"/>
        <v>-830047.56522957969</v>
      </c>
    </row>
    <row r="43" spans="2:15" x14ac:dyDescent="0.25">
      <c r="B43" s="23">
        <f t="shared" si="6"/>
        <v>2034</v>
      </c>
      <c r="C43" s="2">
        <v>-910562.75285700918</v>
      </c>
      <c r="E43" s="23">
        <f t="shared" si="1"/>
        <v>2034</v>
      </c>
      <c r="F43" s="2">
        <v>-735378.07091070851</v>
      </c>
      <c r="G43" s="2">
        <f t="shared" si="7"/>
        <v>-96089.536733654269</v>
      </c>
      <c r="H43" s="20"/>
      <c r="I43" s="21" t="str">
        <f t="shared" si="2"/>
        <v/>
      </c>
      <c r="J43" s="17">
        <f t="shared" si="3"/>
        <v>-910562.75285700918</v>
      </c>
      <c r="K43" s="21">
        <f t="shared" si="4"/>
        <v>-490211.60126017249</v>
      </c>
      <c r="L43" s="21">
        <f t="shared" si="0"/>
        <v>-447629.84875059442</v>
      </c>
      <c r="O43" s="2">
        <f t="shared" si="5"/>
        <v>-831467.60764436284</v>
      </c>
    </row>
    <row r="44" spans="2:15" x14ac:dyDescent="0.25">
      <c r="B44" s="23">
        <f t="shared" si="6"/>
        <v>2035</v>
      </c>
      <c r="C44" s="2">
        <v>-924221.19414986426</v>
      </c>
      <c r="E44" s="23">
        <f t="shared" si="1"/>
        <v>2035</v>
      </c>
      <c r="F44" s="2">
        <v>-735378.07091070851</v>
      </c>
      <c r="G44" s="2">
        <f t="shared" si="7"/>
        <v>-97530.879784659075</v>
      </c>
      <c r="H44" s="20"/>
      <c r="I44" s="21" t="str">
        <f t="shared" si="2"/>
        <v/>
      </c>
      <c r="J44" s="17">
        <f t="shared" si="3"/>
        <v>-924221.19414986426</v>
      </c>
      <c r="K44" s="21">
        <f t="shared" si="4"/>
        <v>-480738.91331311601</v>
      </c>
      <c r="L44" s="21">
        <f t="shared" si="0"/>
        <v>-433242.33027827664</v>
      </c>
      <c r="O44" s="2">
        <f t="shared" si="5"/>
        <v>-832908.95069536753</v>
      </c>
    </row>
    <row r="45" spans="2:15" x14ac:dyDescent="0.25">
      <c r="B45" s="23">
        <f t="shared" si="6"/>
        <v>2036</v>
      </c>
      <c r="C45" s="2">
        <v>-938084.5120621121</v>
      </c>
      <c r="E45" s="23">
        <f t="shared" si="1"/>
        <v>2036</v>
      </c>
      <c r="F45" s="2">
        <v>-735378.07091070851</v>
      </c>
      <c r="G45" s="2">
        <f t="shared" si="7"/>
        <v>-98993.842981428956</v>
      </c>
      <c r="H45" s="20"/>
      <c r="I45" s="21" t="str">
        <f t="shared" si="2"/>
        <v/>
      </c>
      <c r="J45" s="17">
        <f t="shared" si="3"/>
        <v>-938084.5120621121</v>
      </c>
      <c r="K45" s="21">
        <f t="shared" si="4"/>
        <v>-471449.27247614757</v>
      </c>
      <c r="L45" s="21">
        <f t="shared" si="0"/>
        <v>-419326.85885014781</v>
      </c>
      <c r="O45" s="2">
        <f t="shared" si="5"/>
        <v>-834371.91389213747</v>
      </c>
    </row>
    <row r="46" spans="2:15" x14ac:dyDescent="0.25">
      <c r="B46" s="23">
        <f t="shared" si="6"/>
        <v>2037</v>
      </c>
      <c r="C46" s="2">
        <v>-952155.77974304371</v>
      </c>
      <c r="E46" s="23">
        <f t="shared" si="1"/>
        <v>2037</v>
      </c>
      <c r="F46" s="2">
        <v>-735378.07091070851</v>
      </c>
      <c r="G46" s="2">
        <f t="shared" si="7"/>
        <v>-100478.75062615037</v>
      </c>
      <c r="H46" s="20"/>
      <c r="I46" s="21" t="str">
        <f t="shared" si="2"/>
        <v/>
      </c>
      <c r="J46" s="17">
        <f t="shared" si="3"/>
        <v>-952155.77974304371</v>
      </c>
      <c r="K46" s="21">
        <f t="shared" si="4"/>
        <v>-462339.14160704333</v>
      </c>
      <c r="L46" s="21">
        <f t="shared" si="0"/>
        <v>-405867.75147238327</v>
      </c>
      <c r="O46" s="2">
        <f t="shared" si="5"/>
        <v>-835856.82153685892</v>
      </c>
    </row>
    <row r="47" spans="2:15" x14ac:dyDescent="0.25">
      <c r="B47" s="23">
        <f t="shared" si="6"/>
        <v>2038</v>
      </c>
      <c r="C47" s="2">
        <v>-966438.1164391893</v>
      </c>
      <c r="E47" s="23">
        <f t="shared" si="1"/>
        <v>2038</v>
      </c>
      <c r="F47" s="2">
        <v>-735378.07091070851</v>
      </c>
      <c r="G47" s="2">
        <f t="shared" si="7"/>
        <v>-101985.93188554262</v>
      </c>
      <c r="H47" s="20"/>
      <c r="I47" s="21" t="str">
        <f t="shared" si="2"/>
        <v/>
      </c>
      <c r="J47" s="17">
        <f t="shared" si="3"/>
        <v>-966438.1164391893</v>
      </c>
      <c r="K47" s="21">
        <f t="shared" si="4"/>
        <v>-453405.05191415356</v>
      </c>
      <c r="L47" s="21">
        <f t="shared" si="0"/>
        <v>-392849.85008428845</v>
      </c>
      <c r="O47" s="2">
        <f t="shared" si="5"/>
        <v>-837364.00279625109</v>
      </c>
    </row>
    <row r="48" spans="2:15" x14ac:dyDescent="0.25">
      <c r="B48" s="23">
        <f t="shared" si="6"/>
        <v>2039</v>
      </c>
      <c r="C48" s="2">
        <v>-980934.68818577705</v>
      </c>
      <c r="E48" s="23">
        <f t="shared" si="1"/>
        <v>2039</v>
      </c>
      <c r="F48" s="2">
        <v>-735378.07091070851</v>
      </c>
      <c r="G48" s="2">
        <f t="shared" si="7"/>
        <v>-103515.72086382576</v>
      </c>
      <c r="H48" s="20"/>
      <c r="I48" s="21" t="str">
        <f t="shared" si="2"/>
        <v/>
      </c>
      <c r="J48" s="17">
        <f t="shared" si="3"/>
        <v>-980934.68818577705</v>
      </c>
      <c r="K48" s="21">
        <f t="shared" si="4"/>
        <v>-444643.60163561912</v>
      </c>
      <c r="L48" s="21">
        <f t="shared" si="0"/>
        <v>-380258.50391147222</v>
      </c>
      <c r="O48" s="2">
        <f t="shared" si="5"/>
        <v>-838893.79177453427</v>
      </c>
    </row>
    <row r="49" spans="2:15" x14ac:dyDescent="0.25">
      <c r="B49" s="23">
        <f t="shared" si="6"/>
        <v>2040</v>
      </c>
      <c r="C49" s="2">
        <v>-995648.70850856358</v>
      </c>
      <c r="E49" s="23">
        <f t="shared" si="1"/>
        <v>2040</v>
      </c>
      <c r="F49" s="2">
        <v>-735378.07091070851</v>
      </c>
      <c r="G49" s="2">
        <f t="shared" si="7"/>
        <v>-105068.45667678313</v>
      </c>
      <c r="H49" s="20"/>
      <c r="I49" s="21" t="str">
        <f t="shared" si="2"/>
        <v/>
      </c>
      <c r="J49" s="17">
        <f t="shared" si="3"/>
        <v>-995648.70850856358</v>
      </c>
      <c r="K49" s="21">
        <f t="shared" si="4"/>
        <v>-436051.45474410965</v>
      </c>
      <c r="L49" s="21">
        <f t="shared" si="0"/>
        <v>-368079.55241375091</v>
      </c>
      <c r="O49" s="2">
        <f t="shared" si="5"/>
        <v>-840446.52758749167</v>
      </c>
    </row>
    <row r="50" spans="2:15" x14ac:dyDescent="0.25">
      <c r="B50" s="23">
        <f t="shared" si="6"/>
        <v>2041</v>
      </c>
      <c r="C50" s="2">
        <v>-1010583.439136192</v>
      </c>
      <c r="E50" s="23">
        <f t="shared" si="1"/>
        <v>2041</v>
      </c>
      <c r="F50" s="2"/>
      <c r="G50" s="2">
        <f t="shared" si="7"/>
        <v>-106644.48352693487</v>
      </c>
      <c r="H50" s="20"/>
      <c r="I50" s="21" t="str">
        <f t="shared" si="2"/>
        <v/>
      </c>
      <c r="J50" s="17">
        <f t="shared" si="3"/>
        <v>-1010583.439136192</v>
      </c>
      <c r="K50" s="21">
        <f t="shared" si="4"/>
        <v>-427625.33967659064</v>
      </c>
      <c r="L50" s="21">
        <f t="shared" si="0"/>
        <v>-45126.292126675413</v>
      </c>
      <c r="O50" s="2">
        <f t="shared" si="5"/>
        <v>-106644.48352693487</v>
      </c>
    </row>
    <row r="51" spans="2:15" x14ac:dyDescent="0.25">
      <c r="B51" s="23">
        <f t="shared" si="6"/>
        <v>2042</v>
      </c>
      <c r="C51" s="2">
        <v>-1025742.1907232348</v>
      </c>
      <c r="E51" s="23">
        <f t="shared" si="1"/>
        <v>2042</v>
      </c>
      <c r="F51" s="2"/>
      <c r="G51" s="2">
        <f t="shared" si="7"/>
        <v>-108244.15077983888</v>
      </c>
      <c r="H51" s="20"/>
      <c r="I51" s="21" t="str">
        <f t="shared" si="2"/>
        <v/>
      </c>
      <c r="J51" s="17">
        <f t="shared" si="3"/>
        <v>-1025742.1907232348</v>
      </c>
      <c r="K51" s="21">
        <f t="shared" si="4"/>
        <v>-419362.04808863718</v>
      </c>
      <c r="L51" s="21">
        <f t="shared" si="0"/>
        <v>-44254.286481715491</v>
      </c>
      <c r="O51" s="2">
        <f t="shared" si="5"/>
        <v>-108244.15077983888</v>
      </c>
    </row>
    <row r="52" spans="2:15" x14ac:dyDescent="0.25">
      <c r="B52" s="23">
        <f t="shared" si="6"/>
        <v>2043</v>
      </c>
      <c r="C52" s="2">
        <v>-1041128.3235840832</v>
      </c>
      <c r="E52" s="23">
        <f t="shared" si="1"/>
        <v>2043</v>
      </c>
      <c r="F52" s="2"/>
      <c r="G52" s="2">
        <f t="shared" si="7"/>
        <v>-109867.81304153644</v>
      </c>
      <c r="H52" s="20"/>
      <c r="I52" s="21" t="str">
        <f t="shared" si="2"/>
        <v/>
      </c>
      <c r="J52" s="17">
        <f t="shared" si="3"/>
        <v>-1041128.3235840832</v>
      </c>
      <c r="K52" s="21">
        <f t="shared" si="4"/>
        <v>-411258.43363281805</v>
      </c>
      <c r="L52" s="21">
        <f t="shared" si="0"/>
        <v>-43399.131187382816</v>
      </c>
      <c r="O52" s="2">
        <f t="shared" si="5"/>
        <v>-109867.81304153644</v>
      </c>
    </row>
    <row r="53" spans="2:15" x14ac:dyDescent="0.25">
      <c r="B53" s="23">
        <f t="shared" si="6"/>
        <v>2044</v>
      </c>
      <c r="C53" s="2">
        <v>-1056745.2484378444</v>
      </c>
      <c r="E53" s="23">
        <f t="shared" si="1"/>
        <v>2044</v>
      </c>
      <c r="F53" s="2"/>
      <c r="G53" s="2">
        <f t="shared" si="7"/>
        <v>-111515.83023715948</v>
      </c>
      <c r="H53" s="20"/>
      <c r="I53" s="21" t="str">
        <f t="shared" si="2"/>
        <v/>
      </c>
      <c r="J53" s="17">
        <f t="shared" si="3"/>
        <v>-1056745.2484378444</v>
      </c>
      <c r="K53" s="21">
        <f t="shared" si="4"/>
        <v>-403311.41076068633</v>
      </c>
      <c r="L53" s="21">
        <f t="shared" si="0"/>
        <v>-42560.500633037256</v>
      </c>
      <c r="O53" s="2">
        <f t="shared" si="5"/>
        <v>-111515.83023715948</v>
      </c>
    </row>
    <row r="54" spans="2:15" x14ac:dyDescent="0.25">
      <c r="B54" s="23">
        <f t="shared" si="6"/>
        <v>2045</v>
      </c>
      <c r="C54" s="2">
        <v>-1072596.4271644121</v>
      </c>
      <c r="E54" s="23">
        <f t="shared" si="1"/>
        <v>2045</v>
      </c>
      <c r="F54" s="2"/>
      <c r="G54" s="2">
        <f t="shared" si="7"/>
        <v>-113188.56769071685</v>
      </c>
      <c r="H54" s="20"/>
      <c r="I54" s="21" t="str">
        <f t="shared" si="2"/>
        <v/>
      </c>
      <c r="J54" s="17">
        <f t="shared" si="3"/>
        <v>-1072596.4271644121</v>
      </c>
      <c r="K54" s="21">
        <f t="shared" si="4"/>
        <v>-395517.95354791952</v>
      </c>
      <c r="L54" s="21">
        <f t="shared" si="0"/>
        <v>-41738.075500031708</v>
      </c>
      <c r="O54" s="2">
        <f t="shared" si="5"/>
        <v>-113188.56769071685</v>
      </c>
    </row>
    <row r="55" spans="2:15" x14ac:dyDescent="0.25">
      <c r="B55" s="23">
        <f t="shared" si="6"/>
        <v>2046</v>
      </c>
      <c r="C55" s="2">
        <v>-1088685.3735718781</v>
      </c>
      <c r="E55" s="23">
        <f t="shared" si="1"/>
        <v>2046</v>
      </c>
      <c r="F55" s="2"/>
      <c r="G55" s="2">
        <f t="shared" si="7"/>
        <v>-114886.3962060776</v>
      </c>
      <c r="H55" s="20"/>
      <c r="I55" s="21" t="str">
        <f t="shared" si="2"/>
        <v/>
      </c>
      <c r="J55" s="17">
        <f t="shared" si="3"/>
        <v>-1088685.3735718781</v>
      </c>
      <c r="K55" s="21">
        <f t="shared" si="4"/>
        <v>-387875.09454216249</v>
      </c>
      <c r="L55" s="21">
        <f t="shared" si="0"/>
        <v>-40931.542640127707</v>
      </c>
      <c r="O55" s="2">
        <f t="shared" si="5"/>
        <v>-114886.3962060776</v>
      </c>
    </row>
    <row r="56" spans="2:15" x14ac:dyDescent="0.25">
      <c r="B56" s="23">
        <f t="shared" si="6"/>
        <v>2047</v>
      </c>
      <c r="C56" s="2">
        <v>-1105015.6541754561</v>
      </c>
      <c r="E56" s="23">
        <f t="shared" si="1"/>
        <v>2047</v>
      </c>
      <c r="F56" s="2"/>
      <c r="G56" s="2">
        <f t="shared" si="7"/>
        <v>-116609.69214916875</v>
      </c>
      <c r="H56" s="20"/>
      <c r="I56" s="21" t="str">
        <f t="shared" si="2"/>
        <v/>
      </c>
      <c r="J56" s="17">
        <f t="shared" si="3"/>
        <v>-1105015.6541754561</v>
      </c>
      <c r="K56" s="21">
        <f t="shared" si="4"/>
        <v>-380379.92363313521</v>
      </c>
      <c r="L56" s="21">
        <f t="shared" si="0"/>
        <v>-40140.594956260502</v>
      </c>
      <c r="O56" s="2">
        <f t="shared" si="5"/>
        <v>-116609.69214916875</v>
      </c>
    </row>
    <row r="57" spans="2:15" x14ac:dyDescent="0.25">
      <c r="B57" s="23">
        <f t="shared" si="6"/>
        <v>2048</v>
      </c>
      <c r="C57" s="2">
        <v>-1121590.8889880879</v>
      </c>
      <c r="E57" s="23">
        <f t="shared" si="1"/>
        <v>2048</v>
      </c>
      <c r="F57" s="2"/>
      <c r="G57" s="2">
        <f t="shared" si="7"/>
        <v>-118358.83753140627</v>
      </c>
      <c r="H57" s="20"/>
      <c r="I57" s="21" t="str">
        <f t="shared" si="2"/>
        <v/>
      </c>
      <c r="J57" s="17">
        <f t="shared" si="3"/>
        <v>-1121590.8889880879</v>
      </c>
      <c r="K57" s="21">
        <f t="shared" si="4"/>
        <v>-373029.58694457228</v>
      </c>
      <c r="L57" s="21">
        <f t="shared" ref="L57:L88" si="8" xml:space="preserve"> IF($E57&gt;=$F$18,IF($E57&lt;=$F$19,IF(SUM($F57:$G57)/((1+$C$10)^($E57-$F$18))&lt;0,SUM($F57:$G57)/((1+$C$10)^($E57-$F$18)),""),""),"")</f>
        <v>-39364.931285608138</v>
      </c>
      <c r="O57" s="2">
        <f t="shared" si="5"/>
        <v>-118358.83753140627</v>
      </c>
    </row>
    <row r="58" spans="2:15" x14ac:dyDescent="0.25">
      <c r="B58" s="23">
        <f t="shared" si="6"/>
        <v>2049</v>
      </c>
      <c r="C58" s="2">
        <v>-1138414.7523229092</v>
      </c>
      <c r="E58" s="23">
        <f t="shared" si="1"/>
        <v>2049</v>
      </c>
      <c r="F58" s="2"/>
      <c r="G58" s="2">
        <f t="shared" si="7"/>
        <v>-120134.22009437735</v>
      </c>
      <c r="H58" s="20"/>
      <c r="I58" s="21" t="str">
        <f t="shared" si="2"/>
        <v/>
      </c>
      <c r="J58" s="17">
        <f t="shared" si="3"/>
        <v>-1138414.7523229092</v>
      </c>
      <c r="K58" s="21">
        <f t="shared" si="4"/>
        <v>-365821.28574757575</v>
      </c>
      <c r="L58" s="21">
        <f t="shared" si="8"/>
        <v>-38604.256284920055</v>
      </c>
      <c r="O58" s="2">
        <f t="shared" si="5"/>
        <v>-120134.22009437735</v>
      </c>
    </row>
    <row r="59" spans="2:15" x14ac:dyDescent="0.25">
      <c r="B59" s="23">
        <f t="shared" si="6"/>
        <v>2050</v>
      </c>
      <c r="C59" s="2">
        <v>-1155490.9736077527</v>
      </c>
      <c r="E59" s="23">
        <f t="shared" si="1"/>
        <v>2050</v>
      </c>
      <c r="F59" s="2"/>
      <c r="G59" s="2">
        <f t="shared" si="7"/>
        <v>-121936.23339579299</v>
      </c>
      <c r="H59" s="20"/>
      <c r="I59" s="21" t="str">
        <f t="shared" si="2"/>
        <v/>
      </c>
      <c r="J59" s="17">
        <f t="shared" si="3"/>
        <v>-1155490.9736077527</v>
      </c>
      <c r="K59" s="21">
        <f t="shared" si="4"/>
        <v>-358752.27539496555</v>
      </c>
      <c r="L59" s="21">
        <f t="shared" si="8"/>
        <v>-37858.28031806169</v>
      </c>
      <c r="O59" s="2">
        <f t="shared" si="5"/>
        <v>-121936.23339579299</v>
      </c>
    </row>
    <row r="60" spans="2:15" x14ac:dyDescent="0.25">
      <c r="B60" s="23">
        <f t="shared" si="6"/>
        <v>2051</v>
      </c>
      <c r="C60" s="2">
        <v>-1172823.3382118689</v>
      </c>
      <c r="E60" s="23">
        <f t="shared" si="1"/>
        <v>2051</v>
      </c>
      <c r="F60" s="2"/>
      <c r="G60" s="2">
        <f t="shared" si="7"/>
        <v>-123765.27689672988</v>
      </c>
      <c r="H60" s="20"/>
      <c r="I60" s="21" t="str">
        <f t="shared" si="2"/>
        <v/>
      </c>
      <c r="J60" s="17">
        <f t="shared" si="3"/>
        <v>-1172823.3382118689</v>
      </c>
      <c r="K60" s="21">
        <f t="shared" si="4"/>
        <v>-351819.86427622224</v>
      </c>
      <c r="L60" s="21">
        <f t="shared" si="8"/>
        <v>-37126.719345731995</v>
      </c>
      <c r="O60" s="2">
        <f t="shared" si="5"/>
        <v>-123765.27689672988</v>
      </c>
    </row>
    <row r="61" spans="2:15" x14ac:dyDescent="0.25">
      <c r="B61" s="23">
        <f t="shared" si="6"/>
        <v>2052</v>
      </c>
      <c r="C61" s="2">
        <v>-1190415.6882850467</v>
      </c>
      <c r="E61" s="23">
        <f t="shared" si="1"/>
        <v>2052</v>
      </c>
      <c r="F61" s="2"/>
      <c r="G61" s="2">
        <f t="shared" si="7"/>
        <v>-125621.75605018082</v>
      </c>
      <c r="H61" s="20"/>
      <c r="I61" s="21" t="str">
        <f t="shared" si="2"/>
        <v/>
      </c>
      <c r="J61" s="17">
        <f t="shared" si="3"/>
        <v>-1190415.6882850467</v>
      </c>
      <c r="K61" s="21">
        <f t="shared" si="4"/>
        <v>-345021.41279262374</v>
      </c>
      <c r="L61" s="21">
        <f t="shared" si="8"/>
        <v>-36409.294817312053</v>
      </c>
      <c r="O61" s="2">
        <f t="shared" si="5"/>
        <v>-125621.75605018082</v>
      </c>
    </row>
    <row r="62" spans="2:15" x14ac:dyDescent="0.25">
      <c r="B62" s="23">
        <f t="shared" si="6"/>
        <v>2053</v>
      </c>
      <c r="C62" s="2">
        <v>-1208271.9236093224</v>
      </c>
      <c r="E62" s="23">
        <f t="shared" si="1"/>
        <v>2053</v>
      </c>
      <c r="F62" s="2"/>
      <c r="G62" s="2">
        <f t="shared" si="7"/>
        <v>-127506.08239093352</v>
      </c>
      <c r="H62" s="20"/>
      <c r="I62" s="21" t="str">
        <f t="shared" si="2"/>
        <v/>
      </c>
      <c r="J62" s="17">
        <f t="shared" si="3"/>
        <v>-1208271.9236093224</v>
      </c>
      <c r="K62" s="21">
        <f t="shared" si="4"/>
        <v>-338354.33235218655</v>
      </c>
      <c r="L62" s="21">
        <f t="shared" si="8"/>
        <v>-35705.73356480361</v>
      </c>
      <c r="O62" s="2">
        <f t="shared" si="5"/>
        <v>-127506.08239093352</v>
      </c>
    </row>
    <row r="63" spans="2:15" x14ac:dyDescent="0.25">
      <c r="B63" s="23">
        <f t="shared" si="6"/>
        <v>2054</v>
      </c>
      <c r="C63" s="2">
        <v>-1226396.0024634621</v>
      </c>
      <c r="E63" s="23">
        <f t="shared" si="1"/>
        <v>2054</v>
      </c>
      <c r="F63" s="2"/>
      <c r="G63" s="2">
        <f t="shared" si="7"/>
        <v>-129418.67362679751</v>
      </c>
      <c r="H63" s="20"/>
      <c r="I63" s="21" t="str">
        <f t="shared" si="2"/>
        <v/>
      </c>
      <c r="J63" s="17">
        <f t="shared" si="3"/>
        <v>-1226396.0024634621</v>
      </c>
      <c r="K63" s="21">
        <f t="shared" si="4"/>
        <v>-331816.08438402833</v>
      </c>
      <c r="L63" s="21">
        <f t="shared" si="8"/>
        <v>-35015.767698817057</v>
      </c>
      <c r="O63" s="2">
        <f t="shared" si="5"/>
        <v>-129418.67362679751</v>
      </c>
    </row>
    <row r="64" spans="2:15" x14ac:dyDescent="0.25">
      <c r="B64" s="23">
        <f t="shared" si="6"/>
        <v>2055</v>
      </c>
      <c r="C64" s="2">
        <v>-1244791.9425004139</v>
      </c>
      <c r="E64" s="23">
        <f t="shared" si="1"/>
        <v>2055</v>
      </c>
      <c r="F64" s="2"/>
      <c r="G64" s="2">
        <f t="shared" si="7"/>
        <v>-131359.95373119946</v>
      </c>
      <c r="H64" s="20"/>
      <c r="I64" s="21" t="str">
        <f t="shared" si="2"/>
        <v/>
      </c>
      <c r="J64" s="17">
        <f t="shared" si="3"/>
        <v>-1244791.9425004139</v>
      </c>
      <c r="K64" s="21">
        <f t="shared" si="4"/>
        <v>-325404.17937177658</v>
      </c>
      <c r="L64" s="21">
        <f t="shared" si="8"/>
        <v>-34339.134506569389</v>
      </c>
      <c r="O64" s="2">
        <f t="shared" si="5"/>
        <v>-131359.95373119946</v>
      </c>
    </row>
    <row r="65" spans="2:15" x14ac:dyDescent="0.25">
      <c r="B65" s="23">
        <f t="shared" si="6"/>
        <v>2056</v>
      </c>
      <c r="C65" s="2">
        <v>-1263463.8216379199</v>
      </c>
      <c r="E65" s="23">
        <f t="shared" si="1"/>
        <v>2056</v>
      </c>
      <c r="F65" s="2"/>
      <c r="G65" s="2">
        <f t="shared" si="7"/>
        <v>-133330.35303716746</v>
      </c>
      <c r="H65" s="20"/>
      <c r="I65" s="21" t="str">
        <f t="shared" si="2"/>
        <v/>
      </c>
      <c r="J65" s="17">
        <f t="shared" si="3"/>
        <v>-1263463.8216379199</v>
      </c>
      <c r="K65" s="21">
        <f t="shared" si="4"/>
        <v>-319116.17590565531</v>
      </c>
      <c r="L65" s="21">
        <f t="shared" si="8"/>
        <v>-33675.57635185308</v>
      </c>
      <c r="O65" s="2">
        <f t="shared" si="5"/>
        <v>-133330.35303716746</v>
      </c>
    </row>
    <row r="66" spans="2:15" x14ac:dyDescent="0.25">
      <c r="B66" s="23">
        <f t="shared" si="6"/>
        <v>2057</v>
      </c>
      <c r="C66" s="2">
        <v>-1282415.7789624885</v>
      </c>
      <c r="E66" s="23">
        <f t="shared" si="1"/>
        <v>2057</v>
      </c>
      <c r="F66" s="2"/>
      <c r="G66" s="2">
        <f t="shared" si="7"/>
        <v>-135330.30833272496</v>
      </c>
      <c r="H66" s="20"/>
      <c r="I66" s="21" t="str">
        <f t="shared" si="2"/>
        <v/>
      </c>
      <c r="J66" s="17">
        <f t="shared" si="3"/>
        <v>-1282415.7789624885</v>
      </c>
      <c r="K66" s="21">
        <f t="shared" si="4"/>
        <v>-312949.67975288903</v>
      </c>
      <c r="L66" s="21">
        <f t="shared" si="8"/>
        <v>-33024.840576938048</v>
      </c>
      <c r="O66" s="2">
        <f t="shared" si="5"/>
        <v>-135330.30833272496</v>
      </c>
    </row>
    <row r="67" spans="2:15" x14ac:dyDescent="0.25">
      <c r="B67" s="23">
        <f t="shared" si="6"/>
        <v>2058</v>
      </c>
      <c r="C67" s="2">
        <v>-1301652.0156469257</v>
      </c>
      <c r="E67" s="23">
        <f t="shared" si="1"/>
        <v>2058</v>
      </c>
      <c r="F67" s="2"/>
      <c r="G67" s="2">
        <f t="shared" si="7"/>
        <v>-137360.26295771584</v>
      </c>
      <c r="H67" s="20"/>
      <c r="I67" s="21" t="str">
        <f t="shared" si="2"/>
        <v/>
      </c>
      <c r="J67" s="17">
        <f t="shared" si="3"/>
        <v>-1301652.0156469257</v>
      </c>
      <c r="K67" s="21">
        <f t="shared" si="4"/>
        <v>-306902.3429460699</v>
      </c>
      <c r="L67" s="21">
        <f t="shared" si="8"/>
        <v>-32386.679406369196</v>
      </c>
      <c r="O67" s="2">
        <f t="shared" si="5"/>
        <v>-137360.26295771584</v>
      </c>
    </row>
    <row r="68" spans="2:15" x14ac:dyDescent="0.25">
      <c r="B68" s="23">
        <f t="shared" si="6"/>
        <v>2059</v>
      </c>
      <c r="C68" s="2">
        <v>-1321176.7958816295</v>
      </c>
      <c r="E68" s="23">
        <f t="shared" si="1"/>
        <v>2059</v>
      </c>
      <c r="F68" s="2"/>
      <c r="G68" s="2">
        <f t="shared" si="7"/>
        <v>-139420.66690208158</v>
      </c>
      <c r="H68" s="20"/>
      <c r="I68" s="21" t="str">
        <f t="shared" si="2"/>
        <v/>
      </c>
      <c r="J68" s="17">
        <f t="shared" si="3"/>
        <v>-1321176.7958816295</v>
      </c>
      <c r="K68" s="21">
        <f t="shared" si="4"/>
        <v>-300971.86288914096</v>
      </c>
      <c r="L68" s="21">
        <f t="shared" si="8"/>
        <v>-31760.84985262293</v>
      </c>
      <c r="O68" s="2">
        <f t="shared" si="5"/>
        <v>-139420.66690208158</v>
      </c>
    </row>
    <row r="69" spans="2:15" x14ac:dyDescent="0.25">
      <c r="B69" s="23">
        <f t="shared" si="6"/>
        <v>2060</v>
      </c>
      <c r="C69" s="2">
        <v>-1340994.4478198537</v>
      </c>
      <c r="E69" s="23">
        <f t="shared" si="1"/>
        <v>2060</v>
      </c>
      <c r="F69" s="2"/>
      <c r="G69" s="2">
        <f t="shared" si="7"/>
        <v>-141511.9769056128</v>
      </c>
      <c r="H69" s="20"/>
      <c r="I69" s="21" t="str">
        <f t="shared" si="2"/>
        <v/>
      </c>
      <c r="J69" s="17">
        <f t="shared" si="3"/>
        <v>-1340994.4478198537</v>
      </c>
      <c r="K69" s="21">
        <f t="shared" si="4"/>
        <v>-295155.98148065514</v>
      </c>
      <c r="L69" s="21">
        <f t="shared" si="8"/>
        <v>-31147.113623586745</v>
      </c>
      <c r="O69" s="2">
        <f t="shared" si="5"/>
        <v>-141511.9769056128</v>
      </c>
    </row>
    <row r="70" spans="2:15" x14ac:dyDescent="0.25">
      <c r="B70" s="23">
        <f t="shared" si="6"/>
        <v>2061</v>
      </c>
      <c r="C70" s="2">
        <v>-1361109.3645371513</v>
      </c>
      <c r="E70" s="23">
        <f t="shared" si="1"/>
        <v>2061</v>
      </c>
      <c r="F70" s="2"/>
      <c r="G70" s="2">
        <f t="shared" si="7"/>
        <v>-143634.65655919697</v>
      </c>
      <c r="H70" s="20"/>
      <c r="I70" s="21" t="str">
        <f t="shared" si="2"/>
        <v/>
      </c>
      <c r="J70" s="17">
        <f t="shared" si="3"/>
        <v>-1361109.3645371513</v>
      </c>
      <c r="K70" s="21">
        <f t="shared" si="4"/>
        <v>-289452.4842539758</v>
      </c>
      <c r="L70" s="21">
        <f t="shared" si="8"/>
        <v>-30545.237031826611</v>
      </c>
      <c r="O70" s="2">
        <f t="shared" si="5"/>
        <v>-143634.65655919697</v>
      </c>
    </row>
    <row r="71" spans="2:15" x14ac:dyDescent="0.25">
      <c r="B71" s="23">
        <f t="shared" si="6"/>
        <v>2062</v>
      </c>
      <c r="C71" s="2">
        <v>-1381526.0050052085</v>
      </c>
      <c r="E71" s="23">
        <f t="shared" si="1"/>
        <v>2062</v>
      </c>
      <c r="F71" s="2"/>
      <c r="G71" s="2">
        <f t="shared" si="7"/>
        <v>-145789.17640758492</v>
      </c>
      <c r="H71" s="20"/>
      <c r="I71" s="21" t="str">
        <f t="shared" si="2"/>
        <v/>
      </c>
      <c r="J71" s="17">
        <f t="shared" si="3"/>
        <v>-1381526.0050052085</v>
      </c>
      <c r="K71" s="21">
        <f t="shared" si="4"/>
        <v>-283859.19953409216</v>
      </c>
      <c r="L71" s="21">
        <f t="shared" si="8"/>
        <v>-29954.990905607734</v>
      </c>
      <c r="O71" s="2">
        <f t="shared" si="5"/>
        <v>-145789.17640758492</v>
      </c>
    </row>
    <row r="72" spans="2:15" x14ac:dyDescent="0.25">
      <c r="B72" s="23">
        <f t="shared" si="6"/>
        <v>2063</v>
      </c>
      <c r="C72" s="2">
        <v>-1402248.8950802865</v>
      </c>
      <c r="E72" s="23">
        <f t="shared" si="1"/>
        <v>2063</v>
      </c>
      <c r="F72" s="2"/>
      <c r="G72" s="2">
        <f t="shared" si="7"/>
        <v>-147976.01405369869</v>
      </c>
      <c r="H72" s="20"/>
      <c r="I72" s="21" t="str">
        <f t="shared" si="2"/>
        <v/>
      </c>
      <c r="J72" s="17">
        <f t="shared" si="3"/>
        <v>-1402248.8950802865</v>
      </c>
      <c r="K72" s="21">
        <f t="shared" si="4"/>
        <v>-278373.99761072808</v>
      </c>
      <c r="L72" s="21">
        <f t="shared" si="8"/>
        <v>-29376.150501634645</v>
      </c>
      <c r="O72" s="2">
        <f t="shared" si="5"/>
        <v>-147976.01405369869</v>
      </c>
    </row>
    <row r="73" spans="2:15" x14ac:dyDescent="0.25">
      <c r="B73" s="23">
        <f t="shared" si="6"/>
        <v>2064</v>
      </c>
      <c r="C73" s="2">
        <v>-1423282.6285064907</v>
      </c>
      <c r="E73" s="23">
        <f t="shared" si="1"/>
        <v>2064</v>
      </c>
      <c r="F73" s="2"/>
      <c r="G73" s="2">
        <f t="shared" si="7"/>
        <v>-150195.65426450415</v>
      </c>
      <c r="H73" s="20"/>
      <c r="I73" s="21" t="str">
        <f t="shared" si="2"/>
        <v/>
      </c>
      <c r="J73" s="17">
        <f t="shared" si="3"/>
        <v>-1423282.6285064907</v>
      </c>
      <c r="K73" s="21">
        <f t="shared" si="4"/>
        <v>-272994.78992742905</v>
      </c>
      <c r="L73" s="21">
        <f t="shared" si="8"/>
        <v>-28808.495419477455</v>
      </c>
      <c r="O73" s="2">
        <f t="shared" si="5"/>
        <v>-150195.65426450415</v>
      </c>
    </row>
    <row r="74" spans="2:15" x14ac:dyDescent="0.25">
      <c r="B74" s="23">
        <f t="shared" si="6"/>
        <v>2065</v>
      </c>
      <c r="C74" s="2">
        <v>-1444631.867934088</v>
      </c>
      <c r="E74" s="23">
        <f t="shared" si="1"/>
        <v>2065</v>
      </c>
      <c r="F74" s="2"/>
      <c r="G74" s="2">
        <f t="shared" si="7"/>
        <v>-152448.5890784717</v>
      </c>
      <c r="H74" s="20"/>
      <c r="I74" s="21" t="str">
        <f t="shared" si="2"/>
        <v/>
      </c>
      <c r="J74" s="17">
        <f t="shared" si="3"/>
        <v>-1444631.867934088</v>
      </c>
      <c r="K74" s="21">
        <f t="shared" si="4"/>
        <v>-267719.52828631928</v>
      </c>
      <c r="L74" s="21">
        <f t="shared" si="8"/>
        <v>-28251.809517651807</v>
      </c>
      <c r="O74" s="2">
        <f t="shared" si="5"/>
        <v>-152448.5890784717</v>
      </c>
    </row>
    <row r="75" spans="2:15" x14ac:dyDescent="0.25">
      <c r="B75" s="23">
        <f t="shared" si="6"/>
        <v>2066</v>
      </c>
      <c r="C75" s="2">
        <v>-1466301.3459530992</v>
      </c>
      <c r="E75" s="23">
        <f t="shared" si="1"/>
        <v>2066</v>
      </c>
      <c r="F75" s="2"/>
      <c r="G75" s="2">
        <f t="shared" si="7"/>
        <v>-154735.31791464877</v>
      </c>
      <c r="H75" s="20"/>
      <c r="I75" s="21" t="str">
        <f t="shared" si="2"/>
        <v/>
      </c>
      <c r="J75" s="17">
        <f t="shared" si="3"/>
        <v>-1466301.3459530992</v>
      </c>
      <c r="K75" s="21">
        <f t="shared" si="4"/>
        <v>-262546.20406822616</v>
      </c>
      <c r="L75" s="21">
        <f t="shared" si="8"/>
        <v>-27705.88083132037</v>
      </c>
      <c r="O75" s="2">
        <f t="shared" si="5"/>
        <v>-154735.31791464877</v>
      </c>
    </row>
    <row r="76" spans="2:15" x14ac:dyDescent="0.25">
      <c r="B76" s="23">
        <f t="shared" si="6"/>
        <v>2067</v>
      </c>
      <c r="C76" s="2">
        <v>-1488295.8661423957</v>
      </c>
      <c r="E76" s="23">
        <f t="shared" si="1"/>
        <v>2067</v>
      </c>
      <c r="F76" s="2"/>
      <c r="G76" s="2">
        <f t="shared" si="7"/>
        <v>-157056.34768336848</v>
      </c>
      <c r="H76" s="20"/>
      <c r="I76" s="21" t="str">
        <f t="shared" si="2"/>
        <v/>
      </c>
      <c r="J76" s="17">
        <f t="shared" si="3"/>
        <v>-1488295.8661423957</v>
      </c>
      <c r="K76" s="21">
        <f t="shared" si="4"/>
        <v>-257472.847467874</v>
      </c>
      <c r="L76" s="21">
        <f t="shared" si="8"/>
        <v>-27170.50149158471</v>
      </c>
      <c r="O76" s="2">
        <f t="shared" si="5"/>
        <v>-157056.34768336848</v>
      </c>
    </row>
    <row r="77" spans="2:15" x14ac:dyDescent="0.25">
      <c r="B77" s="23">
        <f t="shared" si="6"/>
        <v>2068</v>
      </c>
      <c r="C77" s="2">
        <v>-1510620.3041345314</v>
      </c>
      <c r="E77" s="23">
        <f t="shared" si="1"/>
        <v>2068</v>
      </c>
      <c r="F77" s="2"/>
      <c r="G77" s="2">
        <f t="shared" si="7"/>
        <v>-159412.19289861899</v>
      </c>
      <c r="H77" s="20"/>
      <c r="I77" s="21" t="str">
        <f t="shared" si="2"/>
        <v/>
      </c>
      <c r="J77" s="17">
        <f t="shared" si="3"/>
        <v>-1510620.3041345314</v>
      </c>
      <c r="K77" s="21">
        <f t="shared" si="4"/>
        <v>-252497.5267438571</v>
      </c>
      <c r="L77" s="21">
        <f t="shared" si="8"/>
        <v>-26645.467646336692</v>
      </c>
      <c r="O77" s="2">
        <f t="shared" si="5"/>
        <v>-159412.19289861899</v>
      </c>
    </row>
    <row r="78" spans="2:15" x14ac:dyDescent="0.25">
      <c r="B78" s="23">
        <f t="shared" si="6"/>
        <v>2069</v>
      </c>
      <c r="C78" s="2">
        <v>-1533279.6086965492</v>
      </c>
      <c r="E78" s="23">
        <f t="shared" si="1"/>
        <v>2069</v>
      </c>
      <c r="F78" s="2"/>
      <c r="G78" s="2">
        <f t="shared" si="7"/>
        <v>-161803.37579209826</v>
      </c>
      <c r="H78" s="20"/>
      <c r="I78" s="21" t="str">
        <f t="shared" si="2"/>
        <v/>
      </c>
      <c r="J78" s="17">
        <f t="shared" si="3"/>
        <v>-1533279.6086965492</v>
      </c>
      <c r="K78" s="21">
        <f t="shared" si="4"/>
        <v>-247618.34748310625</v>
      </c>
      <c r="L78" s="21">
        <f t="shared" si="8"/>
        <v>-26130.579382639371</v>
      </c>
      <c r="O78" s="2">
        <f t="shared" si="5"/>
        <v>-161803.37579209826</v>
      </c>
    </row>
    <row r="79" spans="2:15" x14ac:dyDescent="0.25">
      <c r="B79" s="23">
        <f t="shared" si="6"/>
        <v>2070</v>
      </c>
      <c r="C79" s="2">
        <v>-1556278.8028269974</v>
      </c>
      <c r="E79" s="23">
        <f t="shared" si="1"/>
        <v>2070</v>
      </c>
      <c r="F79" s="2"/>
      <c r="G79" s="2">
        <f t="shared" si="7"/>
        <v>-164230.42642897973</v>
      </c>
      <c r="H79" s="20"/>
      <c r="I79" s="21" t="str">
        <f t="shared" si="2"/>
        <v/>
      </c>
      <c r="J79" s="17">
        <f t="shared" si="3"/>
        <v>-1556278.8028269974</v>
      </c>
      <c r="K79" s="21">
        <f t="shared" si="4"/>
        <v>-242833.45187956796</v>
      </c>
      <c r="L79" s="21">
        <f t="shared" si="8"/>
        <v>-25625.640650607689</v>
      </c>
      <c r="O79" s="2">
        <f t="shared" si="5"/>
        <v>-164230.42642897973</v>
      </c>
    </row>
    <row r="80" spans="2:15" x14ac:dyDescent="0.25">
      <c r="B80" s="23">
        <f t="shared" si="6"/>
        <v>2071</v>
      </c>
      <c r="C80" s="2">
        <v>-1579622.9848694021</v>
      </c>
      <c r="E80" s="23">
        <f t="shared" si="1"/>
        <v>2071</v>
      </c>
      <c r="F80" s="2"/>
      <c r="G80" s="2">
        <f t="shared" si="7"/>
        <v>-166693.88282541442</v>
      </c>
      <c r="H80" s="20"/>
      <c r="I80" s="21" t="str">
        <f t="shared" si="2"/>
        <v/>
      </c>
      <c r="J80" s="17">
        <f t="shared" si="3"/>
        <v>-1579622.9848694021</v>
      </c>
      <c r="K80" s="21">
        <f t="shared" si="4"/>
        <v>-238141.01802682262</v>
      </c>
      <c r="L80" s="21">
        <f t="shared" si="8"/>
        <v>-25130.459188760196</v>
      </c>
      <c r="O80" s="2">
        <f t="shared" si="5"/>
        <v>-166693.88282541442</v>
      </c>
    </row>
    <row r="81" spans="2:15" x14ac:dyDescent="0.25">
      <c r="B81" s="23">
        <f t="shared" si="6"/>
        <v>2072</v>
      </c>
      <c r="C81" s="2">
        <v>-1603317.329642443</v>
      </c>
      <c r="E81" s="23">
        <f t="shared" si="1"/>
        <v>2072</v>
      </c>
      <c r="F81" s="2"/>
      <c r="G81" s="2">
        <f t="shared" si="7"/>
        <v>-169194.29106779562</v>
      </c>
      <c r="H81" s="20"/>
      <c r="I81" s="21" t="str">
        <f t="shared" si="2"/>
        <v/>
      </c>
      <c r="J81" s="17">
        <f t="shared" si="3"/>
        <v>-1603317.329642443</v>
      </c>
      <c r="K81" s="21">
        <f t="shared" si="4"/>
        <v>-233539.25922437201</v>
      </c>
      <c r="L81" s="21">
        <f t="shared" si="8"/>
        <v>-24644.846450813144</v>
      </c>
      <c r="O81" s="2">
        <f t="shared" si="5"/>
        <v>-169194.29106779562</v>
      </c>
    </row>
    <row r="82" spans="2:15" x14ac:dyDescent="0.25">
      <c r="B82" s="23">
        <f t="shared" si="6"/>
        <v>2073</v>
      </c>
      <c r="C82" s="2">
        <v>-1627367.0895870794</v>
      </c>
      <c r="E82" s="23">
        <f t="shared" si="1"/>
        <v>2073</v>
      </c>
      <c r="F82" s="2"/>
      <c r="G82" s="2">
        <f t="shared" si="7"/>
        <v>-171732.20543381255</v>
      </c>
      <c r="H82" s="20"/>
      <c r="I82" s="21" t="str">
        <f t="shared" si="2"/>
        <v/>
      </c>
      <c r="J82" s="17">
        <f t="shared" si="3"/>
        <v>-1627367.0895870794</v>
      </c>
      <c r="K82" s="21">
        <f t="shared" si="4"/>
        <v>-229026.42329733097</v>
      </c>
      <c r="L82" s="21">
        <f t="shared" si="8"/>
        <v>-24168.617533889221</v>
      </c>
      <c r="O82" s="2">
        <f t="shared" si="5"/>
        <v>-171732.20543381255</v>
      </c>
    </row>
    <row r="83" spans="2:15" x14ac:dyDescent="0.25">
      <c r="B83" s="23">
        <f t="shared" si="6"/>
        <v>2074</v>
      </c>
      <c r="C83" s="2">
        <v>-1651777.5959308853</v>
      </c>
      <c r="E83" s="23">
        <f t="shared" si="1"/>
        <v>2074</v>
      </c>
      <c r="F83" s="2"/>
      <c r="G83" s="2">
        <f t="shared" si="7"/>
        <v>-174308.18851531972</v>
      </c>
      <c r="H83" s="20"/>
      <c r="I83" s="21" t="str">
        <f t="shared" si="2"/>
        <v/>
      </c>
      <c r="J83" s="17">
        <f t="shared" si="3"/>
        <v>-1651777.5959308853</v>
      </c>
      <c r="K83" s="21">
        <f t="shared" si="4"/>
        <v>-224600.79192926656</v>
      </c>
      <c r="L83" s="21">
        <f t="shared" si="8"/>
        <v>-23701.591108113582</v>
      </c>
      <c r="O83" s="2">
        <f t="shared" si="5"/>
        <v>-174308.18851531972</v>
      </c>
    </row>
    <row r="84" spans="2:15" x14ac:dyDescent="0.25">
      <c r="B84" s="23">
        <f t="shared" si="6"/>
        <v>2075</v>
      </c>
      <c r="C84" s="2">
        <v>-1676554.2598698484</v>
      </c>
      <c r="E84" s="23">
        <f t="shared" si="1"/>
        <v>2075</v>
      </c>
      <c r="F84" s="2"/>
      <c r="G84" s="2">
        <f t="shared" si="7"/>
        <v>-176922.81134304951</v>
      </c>
      <c r="H84" s="20"/>
      <c r="I84" s="21" t="str">
        <f t="shared" si="2"/>
        <v/>
      </c>
      <c r="J84" s="17">
        <f t="shared" si="3"/>
        <v>-1676554.2598698484</v>
      </c>
      <c r="K84" s="21">
        <f t="shared" si="4"/>
        <v>-220260.68000792805</v>
      </c>
      <c r="L84" s="21">
        <f t="shared" si="8"/>
        <v>-23243.58934757032</v>
      </c>
      <c r="O84" s="2">
        <f t="shared" si="5"/>
        <v>-176922.81134304951</v>
      </c>
    </row>
    <row r="85" spans="2:15" x14ac:dyDescent="0.25">
      <c r="B85" s="23">
        <f t="shared" si="6"/>
        <v>2076</v>
      </c>
      <c r="C85" s="2">
        <v>-1701702.573767896</v>
      </c>
      <c r="E85" s="23">
        <f t="shared" si="1"/>
        <v>2076</v>
      </c>
      <c r="F85" s="2"/>
      <c r="G85" s="2">
        <f t="shared" si="7"/>
        <v>-179576.65351319523</v>
      </c>
      <c r="H85" s="20"/>
      <c r="I85" s="21" t="str">
        <f t="shared" si="2"/>
        <v/>
      </c>
      <c r="J85" s="17">
        <f t="shared" si="3"/>
        <v>-1701702.573767896</v>
      </c>
      <c r="K85" s="21">
        <f t="shared" si="4"/>
        <v>-216004.43498362025</v>
      </c>
      <c r="L85" s="21">
        <f t="shared" si="8"/>
        <v>-22794.437862593113</v>
      </c>
      <c r="O85" s="2">
        <f t="shared" si="5"/>
        <v>-179576.65351319523</v>
      </c>
    </row>
    <row r="86" spans="2:15" x14ac:dyDescent="0.25">
      <c r="B86" s="23">
        <f t="shared" si="6"/>
        <v>2077</v>
      </c>
      <c r="C86" s="2">
        <v>-1727228.1123744142</v>
      </c>
      <c r="E86" s="23">
        <f t="shared" si="1"/>
        <v>2077</v>
      </c>
      <c r="F86" s="2"/>
      <c r="G86" s="2">
        <f t="shared" si="7"/>
        <v>-182270.30331589314</v>
      </c>
      <c r="H86" s="20"/>
      <c r="I86" s="21" t="str">
        <f t="shared" si="2"/>
        <v/>
      </c>
      <c r="J86" s="17">
        <f t="shared" si="3"/>
        <v>-1727228.1123744142</v>
      </c>
      <c r="K86" s="21">
        <f t="shared" si="4"/>
        <v>-211830.43623997548</v>
      </c>
      <c r="L86" s="21">
        <f t="shared" si="8"/>
        <v>-22353.965633364267</v>
      </c>
      <c r="O86" s="2">
        <f t="shared" si="5"/>
        <v>-182270.30331589314</v>
      </c>
    </row>
    <row r="87" spans="2:15" x14ac:dyDescent="0.25">
      <c r="B87" s="23">
        <f t="shared" si="6"/>
        <v>2078</v>
      </c>
      <c r="C87" s="2">
        <v>-1753136.5340600302</v>
      </c>
      <c r="E87" s="23">
        <f t="shared" si="1"/>
        <v>2078</v>
      </c>
      <c r="F87" s="2"/>
      <c r="G87" s="2">
        <f t="shared" si="7"/>
        <v>-185004.35786563152</v>
      </c>
      <c r="H87" s="20"/>
      <c r="I87" s="21" t="str">
        <f t="shared" si="2"/>
        <v/>
      </c>
      <c r="J87" s="17">
        <f t="shared" si="3"/>
        <v>-1753136.5340600302</v>
      </c>
      <c r="K87" s="21">
        <f t="shared" si="4"/>
        <v>-207737.09447688411</v>
      </c>
      <c r="L87" s="21">
        <f t="shared" si="8"/>
        <v>-21922.004944796838</v>
      </c>
      <c r="O87" s="2">
        <f t="shared" si="5"/>
        <v>-185004.35786563152</v>
      </c>
    </row>
    <row r="88" spans="2:15" x14ac:dyDescent="0.25">
      <c r="B88" s="23">
        <f t="shared" si="6"/>
        <v>2079</v>
      </c>
      <c r="C88" s="2">
        <v>-1779433.5820709306</v>
      </c>
      <c r="E88" s="23">
        <f t="shared" si="1"/>
        <v>2079</v>
      </c>
      <c r="F88" s="2"/>
      <c r="G88" s="2">
        <f t="shared" si="7"/>
        <v>-187779.42323361599</v>
      </c>
      <c r="H88" s="20"/>
      <c r="I88" s="21" t="str">
        <f t="shared" si="2"/>
        <v/>
      </c>
      <c r="J88" s="17">
        <f t="shared" si="3"/>
        <v>-1779433.5820709306</v>
      </c>
      <c r="K88" s="21">
        <f t="shared" si="4"/>
        <v>-203722.85110535013</v>
      </c>
      <c r="L88" s="21">
        <f t="shared" si="8"/>
        <v>-21498.391322675161</v>
      </c>
      <c r="O88" s="2">
        <f t="shared" si="5"/>
        <v>-187779.42323361599</v>
      </c>
    </row>
    <row r="89" spans="2:15" x14ac:dyDescent="0.25">
      <c r="B89" s="23">
        <f t="shared" si="6"/>
        <v>2080</v>
      </c>
      <c r="C89" s="2">
        <v>-1806125.0858019944</v>
      </c>
      <c r="E89" s="23">
        <f t="shared" si="1"/>
        <v>2080</v>
      </c>
      <c r="F89" s="2"/>
      <c r="G89" s="2"/>
      <c r="H89" s="20"/>
      <c r="I89" s="21" t="str">
        <f t="shared" si="2"/>
        <v/>
      </c>
      <c r="J89" s="17">
        <f t="shared" si="3"/>
        <v>-1806125.0858019944</v>
      </c>
      <c r="K89" s="21">
        <f t="shared" si="4"/>
        <v>-199786.17765403903</v>
      </c>
      <c r="L89" s="21" t="str">
        <f t="shared" ref="L89:L120" si="9" xml:space="preserve"> IF($E89&gt;=$F$18,IF($E89&lt;=$F$19,IF(SUM($F89:$G89)/((1+$C$10)^($E89-$F$18))&lt;0,SUM($F89:$G89)/((1+$C$10)^($E89-$F$18)),""),""),"")</f>
        <v/>
      </c>
      <c r="O89" s="2"/>
    </row>
    <row r="90" spans="2:15" x14ac:dyDescent="0.25">
      <c r="B90" s="23">
        <f t="shared" si="6"/>
        <v>2081</v>
      </c>
      <c r="C90" s="2">
        <v>-1833216.9620890243</v>
      </c>
      <c r="E90" s="23">
        <f t="shared" ref="E90:E103" si="10">E89+1</f>
        <v>2081</v>
      </c>
      <c r="F90" s="2"/>
      <c r="G90" s="2"/>
      <c r="H90" s="20"/>
      <c r="I90" s="21" t="str">
        <f t="shared" ref="I90:I144" si="11" xml:space="preserve"> IF($B90=$C$18,$C$21,"")</f>
        <v/>
      </c>
      <c r="J90" s="17">
        <f t="shared" ref="J90:J144" si="12" xml:space="preserve"> IF($B90&gt;=$C$18,IF($B90&lt;=$C$19,$C90,""),"")</f>
        <v>-1833216.9620890243</v>
      </c>
      <c r="K90" s="21">
        <f t="shared" ref="K90:K144" si="13" xml:space="preserve"> IF(SUM($I90:$J90)/((1+$C$10)^($B90-$C$18))&lt;0,SUM($I90:$J90)/((1+$C$10)^($B90-$C$18)),"")</f>
        <v>-195925.57518729434</v>
      </c>
      <c r="L90" s="21" t="str">
        <f t="shared" si="9"/>
        <v/>
      </c>
      <c r="O90" s="2"/>
    </row>
    <row r="91" spans="2:15" x14ac:dyDescent="0.25">
      <c r="B91" s="23">
        <f>B90+1</f>
        <v>2082</v>
      </c>
      <c r="C91" s="2">
        <v>-1860715.2165203595</v>
      </c>
      <c r="E91" s="23">
        <f t="shared" si="10"/>
        <v>2082</v>
      </c>
      <c r="F91" s="2"/>
      <c r="G91" s="2"/>
      <c r="H91" s="20"/>
      <c r="I91" s="21" t="str">
        <f t="shared" si="11"/>
        <v/>
      </c>
      <c r="J91" s="17">
        <f t="shared" si="12"/>
        <v>-1860715.2165203595</v>
      </c>
      <c r="K91" s="21">
        <f t="shared" si="13"/>
        <v>-192139.57373439978</v>
      </c>
      <c r="L91" s="21" t="str">
        <f t="shared" si="9"/>
        <v/>
      </c>
      <c r="O91" s="2"/>
    </row>
    <row r="92" spans="2:15" x14ac:dyDescent="0.25">
      <c r="B92" s="23">
        <f>B91+1</f>
        <v>2083</v>
      </c>
      <c r="C92" s="2">
        <v>-1888625.9447681648</v>
      </c>
      <c r="E92" s="23">
        <f t="shared" si="10"/>
        <v>2083</v>
      </c>
      <c r="F92" s="2"/>
      <c r="G92" s="2"/>
      <c r="H92" s="20"/>
      <c r="I92" s="21" t="str">
        <f t="shared" si="11"/>
        <v/>
      </c>
      <c r="J92" s="17">
        <f t="shared" si="12"/>
        <v>-1888625.9447681648</v>
      </c>
      <c r="K92" s="21">
        <f t="shared" si="13"/>
        <v>-188426.73172987028</v>
      </c>
      <c r="L92" s="21" t="str">
        <f t="shared" si="9"/>
        <v/>
      </c>
      <c r="O92" s="2"/>
    </row>
    <row r="93" spans="2:15" x14ac:dyDescent="0.25">
      <c r="B93" s="23">
        <f>B92+1</f>
        <v>2084</v>
      </c>
      <c r="C93" s="2">
        <v>-1916955.3339396871</v>
      </c>
      <c r="E93" s="23">
        <f t="shared" si="10"/>
        <v>2084</v>
      </c>
      <c r="F93" s="2"/>
      <c r="G93" s="2"/>
      <c r="H93" s="20"/>
      <c r="I93" s="21" t="str">
        <f t="shared" si="11"/>
        <v/>
      </c>
      <c r="J93" s="17">
        <f t="shared" si="12"/>
        <v>-1916955.3339396871</v>
      </c>
      <c r="K93" s="21">
        <f t="shared" si="13"/>
        <v>-184785.63546455879</v>
      </c>
      <c r="L93" s="21" t="str">
        <f t="shared" si="9"/>
        <v/>
      </c>
      <c r="O93" s="2"/>
    </row>
    <row r="94" spans="2:15" x14ac:dyDescent="0.25">
      <c r="B94" s="23">
        <f t="shared" ref="B94:B103" si="14">B93+1</f>
        <v>2085</v>
      </c>
      <c r="C94" s="2">
        <v>-1945709.6639487823</v>
      </c>
      <c r="E94" s="23">
        <f t="shared" si="10"/>
        <v>2085</v>
      </c>
      <c r="F94" s="2"/>
      <c r="G94" s="2"/>
      <c r="H94" s="20"/>
      <c r="I94" s="21" t="str">
        <f t="shared" si="11"/>
        <v/>
      </c>
      <c r="J94" s="17">
        <f t="shared" si="12"/>
        <v>-1945709.6639487823</v>
      </c>
      <c r="K94" s="21">
        <f t="shared" si="13"/>
        <v>-181214.89854736926</v>
      </c>
      <c r="L94" s="21" t="str">
        <f t="shared" si="9"/>
        <v/>
      </c>
      <c r="O94" s="2"/>
    </row>
    <row r="95" spans="2:15" x14ac:dyDescent="0.25">
      <c r="B95" s="23">
        <f t="shared" si="14"/>
        <v>2086</v>
      </c>
      <c r="C95" s="2">
        <v>-1974895.3089080139</v>
      </c>
      <c r="E95" s="23">
        <f t="shared" si="10"/>
        <v>2086</v>
      </c>
      <c r="F95" s="2"/>
      <c r="G95" s="2"/>
      <c r="H95" s="20"/>
      <c r="I95" s="21" t="str">
        <f t="shared" si="11"/>
        <v/>
      </c>
      <c r="J95" s="17">
        <f t="shared" si="12"/>
        <v>-1974895.3089080139</v>
      </c>
      <c r="K95" s="21">
        <f t="shared" si="13"/>
        <v>-177713.16137737175</v>
      </c>
      <c r="L95" s="21" t="str">
        <f t="shared" si="9"/>
        <v/>
      </c>
      <c r="O95" s="2"/>
    </row>
    <row r="96" spans="2:15" x14ac:dyDescent="0.25">
      <c r="B96" s="23">
        <f t="shared" si="14"/>
        <v>2087</v>
      </c>
      <c r="C96" s="2">
        <v>-2004518.7385416338</v>
      </c>
      <c r="E96" s="23">
        <f t="shared" si="10"/>
        <v>2087</v>
      </c>
      <c r="F96" s="2"/>
      <c r="G96" s="2"/>
      <c r="H96" s="20"/>
      <c r="I96" s="21" t="str">
        <f t="shared" si="11"/>
        <v/>
      </c>
      <c r="J96" s="17">
        <f t="shared" si="12"/>
        <v>-2004518.7385416338</v>
      </c>
      <c r="K96" s="21">
        <f t="shared" si="13"/>
        <v>-174279.09062611821</v>
      </c>
      <c r="L96" s="21" t="str">
        <f t="shared" si="9"/>
        <v/>
      </c>
      <c r="O96" s="2"/>
    </row>
    <row r="97" spans="2:15" x14ac:dyDescent="0.25">
      <c r="B97" s="23">
        <f t="shared" si="14"/>
        <v>2088</v>
      </c>
      <c r="C97" s="2">
        <v>-2034586.5196197582</v>
      </c>
      <c r="E97" s="23">
        <f t="shared" si="10"/>
        <v>2088</v>
      </c>
      <c r="F97" s="2"/>
      <c r="G97" s="2"/>
      <c r="H97" s="20"/>
      <c r="I97" s="21" t="str">
        <f t="shared" si="11"/>
        <v/>
      </c>
      <c r="J97" s="17">
        <f t="shared" si="12"/>
        <v>-2034586.5196197582</v>
      </c>
      <c r="K97" s="21">
        <f t="shared" si="13"/>
        <v>-170911.37872996135</v>
      </c>
      <c r="L97" s="21" t="str">
        <f t="shared" si="9"/>
        <v/>
      </c>
      <c r="O97" s="2"/>
    </row>
    <row r="98" spans="2:15" x14ac:dyDescent="0.25">
      <c r="B98" s="23">
        <f t="shared" si="14"/>
        <v>2089</v>
      </c>
      <c r="C98" s="2">
        <v>-2065105.3174140544</v>
      </c>
      <c r="E98" s="23">
        <f t="shared" si="10"/>
        <v>2089</v>
      </c>
      <c r="F98" s="2"/>
      <c r="G98" s="2"/>
      <c r="H98" s="20"/>
      <c r="I98" s="21" t="str">
        <f t="shared" si="11"/>
        <v/>
      </c>
      <c r="J98" s="17">
        <f t="shared" si="12"/>
        <v>-2065105.3174140544</v>
      </c>
      <c r="K98" s="21">
        <f t="shared" si="13"/>
        <v>-167608.74339218432</v>
      </c>
      <c r="L98" s="21" t="str">
        <f t="shared" si="9"/>
        <v/>
      </c>
      <c r="O98" s="2"/>
    </row>
    <row r="99" spans="2:15" x14ac:dyDescent="0.25">
      <c r="B99" s="23">
        <f t="shared" si="14"/>
        <v>2090</v>
      </c>
      <c r="C99" s="2">
        <v>-2096081.897175265</v>
      </c>
      <c r="E99" s="23">
        <f t="shared" si="10"/>
        <v>2090</v>
      </c>
      <c r="F99" s="2"/>
      <c r="G99" s="2"/>
      <c r="H99" s="20"/>
      <c r="I99" s="21" t="str">
        <f t="shared" si="11"/>
        <v/>
      </c>
      <c r="J99" s="17">
        <f t="shared" si="12"/>
        <v>-2096081.897175265</v>
      </c>
      <c r="K99" s="21">
        <f t="shared" si="13"/>
        <v>-164369.9270947508</v>
      </c>
      <c r="L99" s="21" t="str">
        <f t="shared" si="9"/>
        <v/>
      </c>
      <c r="O99" s="2"/>
    </row>
    <row r="100" spans="2:15" x14ac:dyDescent="0.25">
      <c r="B100" s="23">
        <f t="shared" si="14"/>
        <v>2091</v>
      </c>
      <c r="C100" s="2"/>
      <c r="E100" s="23">
        <f t="shared" si="10"/>
        <v>2091</v>
      </c>
      <c r="F100" s="2"/>
      <c r="G100" s="2"/>
      <c r="H100" s="20"/>
      <c r="I100" s="21" t="str">
        <f t="shared" si="11"/>
        <v/>
      </c>
      <c r="J100" s="17" t="str">
        <f t="shared" si="12"/>
        <v/>
      </c>
      <c r="K100" s="21" t="str">
        <f t="shared" si="13"/>
        <v/>
      </c>
      <c r="L100" s="21" t="str">
        <f t="shared" si="9"/>
        <v/>
      </c>
      <c r="O100" s="2"/>
    </row>
    <row r="101" spans="2:15" x14ac:dyDescent="0.25">
      <c r="B101" s="23">
        <f t="shared" si="14"/>
        <v>2092</v>
      </c>
      <c r="C101" s="2"/>
      <c r="E101" s="23">
        <f t="shared" si="10"/>
        <v>2092</v>
      </c>
      <c r="F101" s="2"/>
      <c r="G101" s="2"/>
      <c r="H101" s="20"/>
      <c r="I101" s="21" t="str">
        <f t="shared" si="11"/>
        <v/>
      </c>
      <c r="J101" s="17" t="str">
        <f t="shared" si="12"/>
        <v/>
      </c>
      <c r="K101" s="21" t="str">
        <f t="shared" si="13"/>
        <v/>
      </c>
      <c r="L101" s="21" t="str">
        <f t="shared" si="9"/>
        <v/>
      </c>
      <c r="O101" s="2"/>
    </row>
    <row r="102" spans="2:15" x14ac:dyDescent="0.25">
      <c r="B102" s="23">
        <f t="shared" si="14"/>
        <v>2093</v>
      </c>
      <c r="C102" s="2"/>
      <c r="E102" s="23">
        <f t="shared" si="10"/>
        <v>2093</v>
      </c>
      <c r="F102" s="2"/>
      <c r="G102" s="2"/>
      <c r="H102" s="20"/>
      <c r="I102" s="21" t="str">
        <f t="shared" si="11"/>
        <v/>
      </c>
      <c r="J102" s="17" t="str">
        <f t="shared" si="12"/>
        <v/>
      </c>
      <c r="K102" s="21" t="str">
        <f t="shared" si="13"/>
        <v/>
      </c>
      <c r="L102" s="21" t="str">
        <f t="shared" si="9"/>
        <v/>
      </c>
      <c r="O102" s="2"/>
    </row>
    <row r="103" spans="2:15" x14ac:dyDescent="0.25">
      <c r="B103" s="23">
        <f t="shared" si="14"/>
        <v>2094</v>
      </c>
      <c r="C103" s="2"/>
      <c r="E103" s="23">
        <f t="shared" si="10"/>
        <v>2094</v>
      </c>
      <c r="F103" s="2"/>
      <c r="G103" s="2"/>
      <c r="H103" s="20"/>
      <c r="I103" s="21" t="str">
        <f t="shared" si="11"/>
        <v/>
      </c>
      <c r="J103" s="17" t="str">
        <f t="shared" si="12"/>
        <v/>
      </c>
      <c r="K103" s="21" t="str">
        <f t="shared" si="13"/>
        <v/>
      </c>
      <c r="L103" s="21" t="str">
        <f t="shared" si="9"/>
        <v/>
      </c>
      <c r="O103" s="2"/>
    </row>
    <row r="104" spans="2:15" x14ac:dyDescent="0.25">
      <c r="B104" s="23">
        <f>B103+1</f>
        <v>2095</v>
      </c>
      <c r="C104" s="2"/>
      <c r="E104" s="23">
        <f>E103+1</f>
        <v>2095</v>
      </c>
      <c r="F104" s="2"/>
      <c r="G104" s="2"/>
      <c r="H104" s="20"/>
      <c r="I104" s="21" t="str">
        <f t="shared" si="11"/>
        <v/>
      </c>
      <c r="J104" s="17" t="str">
        <f t="shared" si="12"/>
        <v/>
      </c>
      <c r="K104" s="21" t="str">
        <f t="shared" si="13"/>
        <v/>
      </c>
      <c r="L104" s="21" t="str">
        <f t="shared" si="9"/>
        <v/>
      </c>
      <c r="O104" s="2"/>
    </row>
    <row r="105" spans="2:15" x14ac:dyDescent="0.25">
      <c r="B105" s="23">
        <f t="shared" ref="B105:B144" si="15">B104+1</f>
        <v>2096</v>
      </c>
      <c r="C105" s="2"/>
      <c r="E105" s="23">
        <f t="shared" ref="E105:E144" si="16">E104+1</f>
        <v>2096</v>
      </c>
      <c r="F105" s="2"/>
      <c r="G105" s="2"/>
      <c r="H105" s="20"/>
      <c r="I105" s="21" t="str">
        <f t="shared" si="11"/>
        <v/>
      </c>
      <c r="J105" s="17" t="str">
        <f t="shared" si="12"/>
        <v/>
      </c>
      <c r="K105" s="21" t="str">
        <f t="shared" si="13"/>
        <v/>
      </c>
      <c r="L105" s="21" t="str">
        <f t="shared" si="9"/>
        <v/>
      </c>
      <c r="O105" s="2"/>
    </row>
    <row r="106" spans="2:15" x14ac:dyDescent="0.25">
      <c r="B106" s="23">
        <f t="shared" si="15"/>
        <v>2097</v>
      </c>
      <c r="C106" s="2"/>
      <c r="E106" s="23">
        <f t="shared" si="16"/>
        <v>2097</v>
      </c>
      <c r="F106" s="2"/>
      <c r="G106" s="2"/>
      <c r="H106" s="20"/>
      <c r="I106" s="21" t="str">
        <f t="shared" si="11"/>
        <v/>
      </c>
      <c r="J106" s="17" t="str">
        <f t="shared" si="12"/>
        <v/>
      </c>
      <c r="K106" s="21" t="str">
        <f t="shared" si="13"/>
        <v/>
      </c>
      <c r="L106" s="21" t="str">
        <f t="shared" si="9"/>
        <v/>
      </c>
      <c r="O106" s="2"/>
    </row>
    <row r="107" spans="2:15" x14ac:dyDescent="0.25">
      <c r="B107" s="23">
        <f t="shared" si="15"/>
        <v>2098</v>
      </c>
      <c r="C107" s="2"/>
      <c r="E107" s="23">
        <f t="shared" si="16"/>
        <v>2098</v>
      </c>
      <c r="F107" s="2"/>
      <c r="G107" s="2"/>
      <c r="H107" s="20"/>
      <c r="I107" s="21" t="str">
        <f t="shared" si="11"/>
        <v/>
      </c>
      <c r="J107" s="17" t="str">
        <f t="shared" si="12"/>
        <v/>
      </c>
      <c r="K107" s="21" t="str">
        <f t="shared" si="13"/>
        <v/>
      </c>
      <c r="L107" s="21" t="str">
        <f t="shared" si="9"/>
        <v/>
      </c>
      <c r="O107" s="2"/>
    </row>
    <row r="108" spans="2:15" x14ac:dyDescent="0.25">
      <c r="B108" s="23">
        <f t="shared" si="15"/>
        <v>2099</v>
      </c>
      <c r="C108" s="2"/>
      <c r="E108" s="23">
        <f t="shared" si="16"/>
        <v>2099</v>
      </c>
      <c r="F108" s="2"/>
      <c r="G108" s="2"/>
      <c r="H108" s="20"/>
      <c r="I108" s="21" t="str">
        <f t="shared" si="11"/>
        <v/>
      </c>
      <c r="J108" s="17" t="str">
        <f t="shared" si="12"/>
        <v/>
      </c>
      <c r="K108" s="21" t="str">
        <f t="shared" si="13"/>
        <v/>
      </c>
      <c r="L108" s="21" t="str">
        <f t="shared" si="9"/>
        <v/>
      </c>
      <c r="O108" s="2"/>
    </row>
    <row r="109" spans="2:15" x14ac:dyDescent="0.25">
      <c r="B109" s="23">
        <f t="shared" si="15"/>
        <v>2100</v>
      </c>
      <c r="C109" s="2"/>
      <c r="E109" s="23">
        <f t="shared" si="16"/>
        <v>2100</v>
      </c>
      <c r="F109" s="2"/>
      <c r="G109" s="2"/>
      <c r="H109" s="20"/>
      <c r="I109" s="21" t="str">
        <f t="shared" si="11"/>
        <v/>
      </c>
      <c r="J109" s="17" t="str">
        <f t="shared" si="12"/>
        <v/>
      </c>
      <c r="K109" s="21" t="str">
        <f t="shared" si="13"/>
        <v/>
      </c>
      <c r="L109" s="21" t="str">
        <f t="shared" si="9"/>
        <v/>
      </c>
      <c r="O109" s="2"/>
    </row>
    <row r="110" spans="2:15" x14ac:dyDescent="0.25">
      <c r="B110" s="23">
        <f t="shared" si="15"/>
        <v>2101</v>
      </c>
      <c r="C110" s="2"/>
      <c r="E110" s="23">
        <f t="shared" si="16"/>
        <v>2101</v>
      </c>
      <c r="F110" s="2"/>
      <c r="G110" s="2"/>
      <c r="H110" s="20"/>
      <c r="I110" s="21" t="str">
        <f t="shared" si="11"/>
        <v/>
      </c>
      <c r="J110" s="17" t="str">
        <f t="shared" si="12"/>
        <v/>
      </c>
      <c r="K110" s="21" t="str">
        <f t="shared" si="13"/>
        <v/>
      </c>
      <c r="L110" s="21" t="str">
        <f t="shared" si="9"/>
        <v/>
      </c>
      <c r="O110" s="2"/>
    </row>
    <row r="111" spans="2:15" x14ac:dyDescent="0.25">
      <c r="B111" s="23">
        <f t="shared" si="15"/>
        <v>2102</v>
      </c>
      <c r="C111" s="2"/>
      <c r="E111" s="23">
        <f t="shared" si="16"/>
        <v>2102</v>
      </c>
      <c r="F111" s="2"/>
      <c r="G111" s="2"/>
      <c r="H111" s="20"/>
      <c r="I111" s="21" t="str">
        <f t="shared" si="11"/>
        <v/>
      </c>
      <c r="J111" s="17" t="str">
        <f t="shared" si="12"/>
        <v/>
      </c>
      <c r="K111" s="21" t="str">
        <f t="shared" si="13"/>
        <v/>
      </c>
      <c r="L111" s="21" t="str">
        <f t="shared" si="9"/>
        <v/>
      </c>
      <c r="O111" s="2"/>
    </row>
    <row r="112" spans="2:15" x14ac:dyDescent="0.25">
      <c r="B112" s="23">
        <f t="shared" si="15"/>
        <v>2103</v>
      </c>
      <c r="C112" s="2"/>
      <c r="E112" s="23">
        <f t="shared" si="16"/>
        <v>2103</v>
      </c>
      <c r="F112" s="2"/>
      <c r="G112" s="2"/>
      <c r="H112" s="20"/>
      <c r="I112" s="21" t="str">
        <f t="shared" si="11"/>
        <v/>
      </c>
      <c r="J112" s="17" t="str">
        <f t="shared" si="12"/>
        <v/>
      </c>
      <c r="K112" s="21" t="str">
        <f t="shared" si="13"/>
        <v/>
      </c>
      <c r="L112" s="21" t="str">
        <f t="shared" si="9"/>
        <v/>
      </c>
      <c r="O112" s="2"/>
    </row>
    <row r="113" spans="2:15" x14ac:dyDescent="0.25">
      <c r="B113" s="23">
        <f t="shared" si="15"/>
        <v>2104</v>
      </c>
      <c r="C113" s="2"/>
      <c r="E113" s="23">
        <f t="shared" si="16"/>
        <v>2104</v>
      </c>
      <c r="F113" s="2"/>
      <c r="G113" s="2"/>
      <c r="H113" s="20"/>
      <c r="I113" s="21" t="str">
        <f t="shared" si="11"/>
        <v/>
      </c>
      <c r="J113" s="17" t="str">
        <f t="shared" si="12"/>
        <v/>
      </c>
      <c r="K113" s="21" t="str">
        <f t="shared" si="13"/>
        <v/>
      </c>
      <c r="L113" s="21" t="str">
        <f t="shared" si="9"/>
        <v/>
      </c>
      <c r="O113" s="2"/>
    </row>
    <row r="114" spans="2:15" x14ac:dyDescent="0.25">
      <c r="B114" s="23">
        <f t="shared" si="15"/>
        <v>2105</v>
      </c>
      <c r="C114" s="2"/>
      <c r="E114" s="23">
        <f t="shared" si="16"/>
        <v>2105</v>
      </c>
      <c r="F114" s="2"/>
      <c r="G114" s="2"/>
      <c r="H114" s="20"/>
      <c r="I114" s="21" t="str">
        <f t="shared" si="11"/>
        <v/>
      </c>
      <c r="J114" s="17" t="str">
        <f t="shared" si="12"/>
        <v/>
      </c>
      <c r="K114" s="21" t="str">
        <f t="shared" si="13"/>
        <v/>
      </c>
      <c r="L114" s="21" t="str">
        <f t="shared" si="9"/>
        <v/>
      </c>
      <c r="O114" s="2"/>
    </row>
    <row r="115" spans="2:15" x14ac:dyDescent="0.25">
      <c r="B115" s="23">
        <f t="shared" si="15"/>
        <v>2106</v>
      </c>
      <c r="C115" s="2"/>
      <c r="E115" s="23">
        <f t="shared" si="16"/>
        <v>2106</v>
      </c>
      <c r="F115" s="2"/>
      <c r="G115" s="2"/>
      <c r="H115" s="20"/>
      <c r="I115" s="21" t="str">
        <f t="shared" si="11"/>
        <v/>
      </c>
      <c r="J115" s="17" t="str">
        <f t="shared" si="12"/>
        <v/>
      </c>
      <c r="K115" s="21" t="str">
        <f t="shared" si="13"/>
        <v/>
      </c>
      <c r="L115" s="21" t="str">
        <f t="shared" si="9"/>
        <v/>
      </c>
      <c r="O115" s="2"/>
    </row>
    <row r="116" spans="2:15" x14ac:dyDescent="0.25">
      <c r="B116" s="23">
        <f t="shared" si="15"/>
        <v>2107</v>
      </c>
      <c r="C116" s="2"/>
      <c r="E116" s="23">
        <f t="shared" si="16"/>
        <v>2107</v>
      </c>
      <c r="F116" s="2"/>
      <c r="G116" s="2"/>
      <c r="H116" s="20"/>
      <c r="I116" s="21" t="str">
        <f t="shared" si="11"/>
        <v/>
      </c>
      <c r="J116" s="17" t="str">
        <f t="shared" si="12"/>
        <v/>
      </c>
      <c r="K116" s="21" t="str">
        <f t="shared" si="13"/>
        <v/>
      </c>
      <c r="L116" s="21" t="str">
        <f t="shared" si="9"/>
        <v/>
      </c>
      <c r="O116" s="2"/>
    </row>
    <row r="117" spans="2:15" x14ac:dyDescent="0.25">
      <c r="B117" s="23">
        <f t="shared" si="15"/>
        <v>2108</v>
      </c>
      <c r="C117" s="2"/>
      <c r="E117" s="23">
        <f t="shared" si="16"/>
        <v>2108</v>
      </c>
      <c r="F117" s="2"/>
      <c r="G117" s="2"/>
      <c r="H117" s="20"/>
      <c r="I117" s="21" t="str">
        <f t="shared" si="11"/>
        <v/>
      </c>
      <c r="J117" s="17" t="str">
        <f t="shared" si="12"/>
        <v/>
      </c>
      <c r="K117" s="21" t="str">
        <f t="shared" si="13"/>
        <v/>
      </c>
      <c r="L117" s="21" t="str">
        <f t="shared" si="9"/>
        <v/>
      </c>
      <c r="O117" s="2"/>
    </row>
    <row r="118" spans="2:15" x14ac:dyDescent="0.25">
      <c r="B118" s="23">
        <f t="shared" si="15"/>
        <v>2109</v>
      </c>
      <c r="C118" s="2"/>
      <c r="E118" s="23">
        <f t="shared" si="16"/>
        <v>2109</v>
      </c>
      <c r="F118" s="2"/>
      <c r="G118" s="2"/>
      <c r="H118" s="20"/>
      <c r="I118" s="21" t="str">
        <f t="shared" si="11"/>
        <v/>
      </c>
      <c r="J118" s="17" t="str">
        <f t="shared" si="12"/>
        <v/>
      </c>
      <c r="K118" s="21" t="str">
        <f t="shared" si="13"/>
        <v/>
      </c>
      <c r="L118" s="21" t="str">
        <f t="shared" si="9"/>
        <v/>
      </c>
      <c r="O118" s="2"/>
    </row>
    <row r="119" spans="2:15" x14ac:dyDescent="0.25">
      <c r="B119" s="23">
        <f t="shared" si="15"/>
        <v>2110</v>
      </c>
      <c r="C119" s="2"/>
      <c r="E119" s="23">
        <f t="shared" si="16"/>
        <v>2110</v>
      </c>
      <c r="F119" s="2"/>
      <c r="G119" s="2"/>
      <c r="H119" s="20"/>
      <c r="I119" s="21" t="str">
        <f t="shared" si="11"/>
        <v/>
      </c>
      <c r="J119" s="17" t="str">
        <f t="shared" si="12"/>
        <v/>
      </c>
      <c r="K119" s="21" t="str">
        <f t="shared" si="13"/>
        <v/>
      </c>
      <c r="L119" s="21" t="str">
        <f t="shared" si="9"/>
        <v/>
      </c>
      <c r="O119" s="2"/>
    </row>
    <row r="120" spans="2:15" x14ac:dyDescent="0.25">
      <c r="B120" s="23">
        <f t="shared" si="15"/>
        <v>2111</v>
      </c>
      <c r="C120" s="2"/>
      <c r="E120" s="23">
        <f t="shared" si="16"/>
        <v>2111</v>
      </c>
      <c r="F120" s="2"/>
      <c r="G120" s="2"/>
      <c r="H120" s="20"/>
      <c r="I120" s="21" t="str">
        <f t="shared" si="11"/>
        <v/>
      </c>
      <c r="J120" s="17" t="str">
        <f t="shared" si="12"/>
        <v/>
      </c>
      <c r="K120" s="21" t="str">
        <f t="shared" si="13"/>
        <v/>
      </c>
      <c r="L120" s="21" t="str">
        <f t="shared" si="9"/>
        <v/>
      </c>
      <c r="O120" s="2"/>
    </row>
    <row r="121" spans="2:15" x14ac:dyDescent="0.25">
      <c r="B121" s="23">
        <f t="shared" si="15"/>
        <v>2112</v>
      </c>
      <c r="C121" s="2"/>
      <c r="E121" s="23">
        <f t="shared" si="16"/>
        <v>2112</v>
      </c>
      <c r="F121" s="2"/>
      <c r="G121" s="2"/>
      <c r="H121" s="20"/>
      <c r="I121" s="21" t="str">
        <f t="shared" si="11"/>
        <v/>
      </c>
      <c r="J121" s="17" t="str">
        <f t="shared" si="12"/>
        <v/>
      </c>
      <c r="K121" s="21" t="str">
        <f t="shared" si="13"/>
        <v/>
      </c>
      <c r="L121" s="21" t="str">
        <f t="shared" ref="L121:L144" si="17" xml:space="preserve"> IF($E121&gt;=$F$18,IF($E121&lt;=$F$19,IF(SUM($F121:$G121)/((1+$C$10)^($E121-$F$18))&lt;0,SUM($F121:$G121)/((1+$C$10)^($E121-$F$18)),""),""),"")</f>
        <v/>
      </c>
      <c r="O121" s="2"/>
    </row>
    <row r="122" spans="2:15" x14ac:dyDescent="0.25">
      <c r="B122" s="23">
        <f t="shared" si="15"/>
        <v>2113</v>
      </c>
      <c r="C122" s="2"/>
      <c r="E122" s="23">
        <f t="shared" si="16"/>
        <v>2113</v>
      </c>
      <c r="F122" s="2"/>
      <c r="G122" s="2"/>
      <c r="H122" s="20"/>
      <c r="I122" s="21" t="str">
        <f t="shared" si="11"/>
        <v/>
      </c>
      <c r="J122" s="17" t="str">
        <f t="shared" si="12"/>
        <v/>
      </c>
      <c r="K122" s="21" t="str">
        <f t="shared" si="13"/>
        <v/>
      </c>
      <c r="L122" s="21" t="str">
        <f t="shared" si="17"/>
        <v/>
      </c>
      <c r="O122" s="2"/>
    </row>
    <row r="123" spans="2:15" x14ac:dyDescent="0.25">
      <c r="B123" s="23">
        <f t="shared" si="15"/>
        <v>2114</v>
      </c>
      <c r="C123" s="2"/>
      <c r="E123" s="23">
        <f t="shared" si="16"/>
        <v>2114</v>
      </c>
      <c r="F123" s="2"/>
      <c r="G123" s="2"/>
      <c r="H123" s="20"/>
      <c r="I123" s="21" t="str">
        <f t="shared" si="11"/>
        <v/>
      </c>
      <c r="J123" s="17" t="str">
        <f t="shared" si="12"/>
        <v/>
      </c>
      <c r="K123" s="21" t="str">
        <f t="shared" si="13"/>
        <v/>
      </c>
      <c r="L123" s="21" t="str">
        <f t="shared" si="17"/>
        <v/>
      </c>
      <c r="O123" s="2"/>
    </row>
    <row r="124" spans="2:15" x14ac:dyDescent="0.25">
      <c r="B124" s="23">
        <f t="shared" si="15"/>
        <v>2115</v>
      </c>
      <c r="C124" s="2"/>
      <c r="E124" s="23">
        <f t="shared" si="16"/>
        <v>2115</v>
      </c>
      <c r="F124" s="2"/>
      <c r="G124" s="2"/>
      <c r="H124" s="20"/>
      <c r="I124" s="21" t="str">
        <f t="shared" si="11"/>
        <v/>
      </c>
      <c r="J124" s="17" t="str">
        <f t="shared" si="12"/>
        <v/>
      </c>
      <c r="K124" s="21" t="str">
        <f t="shared" si="13"/>
        <v/>
      </c>
      <c r="L124" s="21" t="str">
        <f t="shared" si="17"/>
        <v/>
      </c>
      <c r="O124" s="2"/>
    </row>
    <row r="125" spans="2:15" x14ac:dyDescent="0.25">
      <c r="B125" s="23">
        <f t="shared" si="15"/>
        <v>2116</v>
      </c>
      <c r="C125" s="2"/>
      <c r="E125" s="23">
        <f t="shared" si="16"/>
        <v>2116</v>
      </c>
      <c r="F125" s="2"/>
      <c r="G125" s="2"/>
      <c r="I125" s="21" t="str">
        <f t="shared" si="11"/>
        <v/>
      </c>
      <c r="J125" s="17" t="str">
        <f t="shared" si="12"/>
        <v/>
      </c>
      <c r="K125" s="21" t="str">
        <f t="shared" si="13"/>
        <v/>
      </c>
      <c r="L125" s="21" t="str">
        <f t="shared" si="17"/>
        <v/>
      </c>
      <c r="O125" s="2"/>
    </row>
    <row r="126" spans="2:15" x14ac:dyDescent="0.25">
      <c r="B126" s="23">
        <f t="shared" si="15"/>
        <v>2117</v>
      </c>
      <c r="C126" s="2"/>
      <c r="E126" s="23">
        <f t="shared" si="16"/>
        <v>2117</v>
      </c>
      <c r="F126" s="2"/>
      <c r="G126" s="2"/>
      <c r="I126" s="21" t="str">
        <f t="shared" si="11"/>
        <v/>
      </c>
      <c r="J126" s="17" t="str">
        <f t="shared" si="12"/>
        <v/>
      </c>
      <c r="K126" s="21" t="str">
        <f t="shared" si="13"/>
        <v/>
      </c>
      <c r="L126" s="21" t="str">
        <f t="shared" si="17"/>
        <v/>
      </c>
      <c r="O126" s="2"/>
    </row>
    <row r="127" spans="2:15" x14ac:dyDescent="0.25">
      <c r="B127" s="23">
        <f t="shared" si="15"/>
        <v>2118</v>
      </c>
      <c r="C127" s="2"/>
      <c r="E127" s="23">
        <f t="shared" si="16"/>
        <v>2118</v>
      </c>
      <c r="F127" s="2"/>
      <c r="G127" s="2"/>
      <c r="I127" s="21" t="str">
        <f t="shared" si="11"/>
        <v/>
      </c>
      <c r="J127" s="17" t="str">
        <f t="shared" si="12"/>
        <v/>
      </c>
      <c r="K127" s="21" t="str">
        <f t="shared" si="13"/>
        <v/>
      </c>
      <c r="L127" s="21" t="str">
        <f t="shared" si="17"/>
        <v/>
      </c>
      <c r="O127" s="2"/>
    </row>
    <row r="128" spans="2:15" x14ac:dyDescent="0.25">
      <c r="B128" s="23">
        <f t="shared" si="15"/>
        <v>2119</v>
      </c>
      <c r="C128" s="2"/>
      <c r="E128" s="23">
        <f t="shared" si="16"/>
        <v>2119</v>
      </c>
      <c r="F128" s="2"/>
      <c r="G128" s="2"/>
      <c r="I128" s="21" t="str">
        <f t="shared" si="11"/>
        <v/>
      </c>
      <c r="J128" s="17" t="str">
        <f t="shared" si="12"/>
        <v/>
      </c>
      <c r="K128" s="21" t="str">
        <f t="shared" si="13"/>
        <v/>
      </c>
      <c r="L128" s="21" t="str">
        <f t="shared" si="17"/>
        <v/>
      </c>
      <c r="O128" s="2"/>
    </row>
    <row r="129" spans="2:15" x14ac:dyDescent="0.25">
      <c r="B129" s="23">
        <f t="shared" si="15"/>
        <v>2120</v>
      </c>
      <c r="C129" s="2"/>
      <c r="E129" s="23">
        <f t="shared" si="16"/>
        <v>2120</v>
      </c>
      <c r="F129" s="2"/>
      <c r="G129" s="2"/>
      <c r="I129" s="21" t="str">
        <f t="shared" si="11"/>
        <v/>
      </c>
      <c r="J129" s="17" t="str">
        <f t="shared" si="12"/>
        <v/>
      </c>
      <c r="K129" s="21" t="str">
        <f t="shared" si="13"/>
        <v/>
      </c>
      <c r="L129" s="21" t="str">
        <f t="shared" si="17"/>
        <v/>
      </c>
      <c r="O129" s="2"/>
    </row>
    <row r="130" spans="2:15" x14ac:dyDescent="0.25">
      <c r="B130" s="23">
        <f t="shared" si="15"/>
        <v>2121</v>
      </c>
      <c r="C130" s="2"/>
      <c r="E130" s="23">
        <f t="shared" si="16"/>
        <v>2121</v>
      </c>
      <c r="F130" s="2"/>
      <c r="G130" s="2"/>
      <c r="I130" s="21" t="str">
        <f t="shared" si="11"/>
        <v/>
      </c>
      <c r="J130" s="17" t="str">
        <f t="shared" si="12"/>
        <v/>
      </c>
      <c r="K130" s="21" t="str">
        <f t="shared" si="13"/>
        <v/>
      </c>
      <c r="L130" s="21" t="str">
        <f t="shared" si="17"/>
        <v/>
      </c>
      <c r="O130" s="2"/>
    </row>
    <row r="131" spans="2:15" x14ac:dyDescent="0.25">
      <c r="B131" s="23">
        <f t="shared" si="15"/>
        <v>2122</v>
      </c>
      <c r="C131" s="2"/>
      <c r="E131" s="23">
        <f t="shared" si="16"/>
        <v>2122</v>
      </c>
      <c r="F131" s="2"/>
      <c r="G131" s="2"/>
      <c r="I131" s="21" t="str">
        <f t="shared" si="11"/>
        <v/>
      </c>
      <c r="J131" s="17" t="str">
        <f t="shared" si="12"/>
        <v/>
      </c>
      <c r="K131" s="21" t="str">
        <f t="shared" si="13"/>
        <v/>
      </c>
      <c r="L131" s="21" t="str">
        <f t="shared" si="17"/>
        <v/>
      </c>
      <c r="O131" s="2"/>
    </row>
    <row r="132" spans="2:15" x14ac:dyDescent="0.25">
      <c r="B132" s="23">
        <f t="shared" si="15"/>
        <v>2123</v>
      </c>
      <c r="C132" s="2"/>
      <c r="E132" s="23">
        <f t="shared" si="16"/>
        <v>2123</v>
      </c>
      <c r="F132" s="2"/>
      <c r="G132" s="2"/>
      <c r="I132" s="21" t="str">
        <f t="shared" si="11"/>
        <v/>
      </c>
      <c r="J132" s="17" t="str">
        <f t="shared" si="12"/>
        <v/>
      </c>
      <c r="K132" s="21" t="str">
        <f t="shared" si="13"/>
        <v/>
      </c>
      <c r="L132" s="21" t="str">
        <f t="shared" si="17"/>
        <v/>
      </c>
      <c r="O132" s="2"/>
    </row>
    <row r="133" spans="2:15" x14ac:dyDescent="0.25">
      <c r="B133" s="23">
        <f t="shared" si="15"/>
        <v>2124</v>
      </c>
      <c r="C133" s="2"/>
      <c r="E133" s="23">
        <f t="shared" si="16"/>
        <v>2124</v>
      </c>
      <c r="F133" s="2"/>
      <c r="G133" s="2"/>
      <c r="I133" s="21" t="str">
        <f t="shared" si="11"/>
        <v/>
      </c>
      <c r="J133" s="17" t="str">
        <f t="shared" si="12"/>
        <v/>
      </c>
      <c r="K133" s="21" t="str">
        <f t="shared" si="13"/>
        <v/>
      </c>
      <c r="L133" s="21" t="str">
        <f t="shared" si="17"/>
        <v/>
      </c>
      <c r="O133" s="2"/>
    </row>
    <row r="134" spans="2:15" x14ac:dyDescent="0.25">
      <c r="B134" s="23">
        <f t="shared" si="15"/>
        <v>2125</v>
      </c>
      <c r="C134" s="2"/>
      <c r="E134" s="23">
        <f t="shared" si="16"/>
        <v>2125</v>
      </c>
      <c r="F134" s="2"/>
      <c r="G134" s="2"/>
      <c r="I134" s="21" t="str">
        <f t="shared" si="11"/>
        <v/>
      </c>
      <c r="J134" s="17" t="str">
        <f t="shared" si="12"/>
        <v/>
      </c>
      <c r="K134" s="21" t="str">
        <f t="shared" si="13"/>
        <v/>
      </c>
      <c r="L134" s="21" t="str">
        <f t="shared" si="17"/>
        <v/>
      </c>
      <c r="O134" s="2"/>
    </row>
    <row r="135" spans="2:15" x14ac:dyDescent="0.25">
      <c r="B135" s="23">
        <f t="shared" si="15"/>
        <v>2126</v>
      </c>
      <c r="C135" s="2"/>
      <c r="E135" s="23">
        <f t="shared" si="16"/>
        <v>2126</v>
      </c>
      <c r="F135" s="2"/>
      <c r="G135" s="2"/>
      <c r="I135" s="21" t="str">
        <f t="shared" si="11"/>
        <v/>
      </c>
      <c r="J135" s="17" t="str">
        <f t="shared" si="12"/>
        <v/>
      </c>
      <c r="K135" s="21" t="str">
        <f t="shared" si="13"/>
        <v/>
      </c>
      <c r="L135" s="21" t="str">
        <f t="shared" si="17"/>
        <v/>
      </c>
      <c r="O135" s="2"/>
    </row>
    <row r="136" spans="2:15" x14ac:dyDescent="0.25">
      <c r="B136" s="23">
        <f t="shared" si="15"/>
        <v>2127</v>
      </c>
      <c r="C136" s="2"/>
      <c r="E136" s="23">
        <f t="shared" si="16"/>
        <v>2127</v>
      </c>
      <c r="F136" s="2"/>
      <c r="G136" s="2"/>
      <c r="I136" s="21" t="str">
        <f t="shared" si="11"/>
        <v/>
      </c>
      <c r="J136" s="17" t="str">
        <f t="shared" si="12"/>
        <v/>
      </c>
      <c r="K136" s="21" t="str">
        <f t="shared" si="13"/>
        <v/>
      </c>
      <c r="L136" s="21" t="str">
        <f t="shared" si="17"/>
        <v/>
      </c>
      <c r="O136" s="2"/>
    </row>
    <row r="137" spans="2:15" x14ac:dyDescent="0.25">
      <c r="B137" s="23">
        <f t="shared" si="15"/>
        <v>2128</v>
      </c>
      <c r="C137" s="2"/>
      <c r="E137" s="23">
        <f t="shared" si="16"/>
        <v>2128</v>
      </c>
      <c r="F137" s="2"/>
      <c r="G137" s="2"/>
      <c r="I137" s="21" t="str">
        <f t="shared" si="11"/>
        <v/>
      </c>
      <c r="J137" s="17" t="str">
        <f t="shared" si="12"/>
        <v/>
      </c>
      <c r="K137" s="21" t="str">
        <f t="shared" si="13"/>
        <v/>
      </c>
      <c r="L137" s="21" t="str">
        <f t="shared" si="17"/>
        <v/>
      </c>
      <c r="O137" s="2"/>
    </row>
    <row r="138" spans="2:15" x14ac:dyDescent="0.25">
      <c r="B138" s="23">
        <f t="shared" si="15"/>
        <v>2129</v>
      </c>
      <c r="C138" s="2"/>
      <c r="E138" s="23">
        <f t="shared" si="16"/>
        <v>2129</v>
      </c>
      <c r="F138" s="2"/>
      <c r="G138" s="2"/>
      <c r="I138" s="21" t="str">
        <f t="shared" si="11"/>
        <v/>
      </c>
      <c r="J138" s="17" t="str">
        <f t="shared" si="12"/>
        <v/>
      </c>
      <c r="K138" s="21" t="str">
        <f t="shared" si="13"/>
        <v/>
      </c>
      <c r="L138" s="21" t="str">
        <f t="shared" si="17"/>
        <v/>
      </c>
      <c r="O138" s="2"/>
    </row>
    <row r="139" spans="2:15" x14ac:dyDescent="0.25">
      <c r="B139" s="23">
        <f t="shared" si="15"/>
        <v>2130</v>
      </c>
      <c r="C139" s="2"/>
      <c r="E139" s="23">
        <f t="shared" si="16"/>
        <v>2130</v>
      </c>
      <c r="F139" s="2"/>
      <c r="G139" s="2"/>
      <c r="I139" s="21" t="str">
        <f t="shared" si="11"/>
        <v/>
      </c>
      <c r="J139" s="17" t="str">
        <f t="shared" si="12"/>
        <v/>
      </c>
      <c r="K139" s="21" t="str">
        <f t="shared" si="13"/>
        <v/>
      </c>
      <c r="L139" s="21" t="str">
        <f t="shared" si="17"/>
        <v/>
      </c>
      <c r="O139" s="2"/>
    </row>
    <row r="140" spans="2:15" x14ac:dyDescent="0.25">
      <c r="B140" s="23">
        <f t="shared" si="15"/>
        <v>2131</v>
      </c>
      <c r="C140" s="2"/>
      <c r="E140" s="23">
        <f t="shared" si="16"/>
        <v>2131</v>
      </c>
      <c r="F140" s="2"/>
      <c r="G140" s="2"/>
      <c r="I140" s="21" t="str">
        <f t="shared" si="11"/>
        <v/>
      </c>
      <c r="J140" s="17" t="str">
        <f t="shared" si="12"/>
        <v/>
      </c>
      <c r="K140" s="21" t="str">
        <f t="shared" si="13"/>
        <v/>
      </c>
      <c r="L140" s="21" t="str">
        <f t="shared" si="17"/>
        <v/>
      </c>
      <c r="O140" s="2"/>
    </row>
    <row r="141" spans="2:15" x14ac:dyDescent="0.25">
      <c r="B141" s="23">
        <f t="shared" si="15"/>
        <v>2132</v>
      </c>
      <c r="C141" s="2"/>
      <c r="E141" s="23">
        <f t="shared" si="16"/>
        <v>2132</v>
      </c>
      <c r="F141" s="2"/>
      <c r="G141" s="2"/>
      <c r="I141" s="21" t="str">
        <f t="shared" si="11"/>
        <v/>
      </c>
      <c r="J141" s="17" t="str">
        <f t="shared" si="12"/>
        <v/>
      </c>
      <c r="K141" s="21" t="str">
        <f t="shared" si="13"/>
        <v/>
      </c>
      <c r="L141" s="21" t="str">
        <f t="shared" si="17"/>
        <v/>
      </c>
      <c r="O141" s="2"/>
    </row>
    <row r="142" spans="2:15" x14ac:dyDescent="0.25">
      <c r="B142" s="23">
        <f t="shared" si="15"/>
        <v>2133</v>
      </c>
      <c r="C142" s="2"/>
      <c r="E142" s="23">
        <f t="shared" si="16"/>
        <v>2133</v>
      </c>
      <c r="F142" s="2"/>
      <c r="G142" s="2"/>
      <c r="I142" s="21" t="str">
        <f t="shared" si="11"/>
        <v/>
      </c>
      <c r="J142" s="17" t="str">
        <f t="shared" si="12"/>
        <v/>
      </c>
      <c r="K142" s="21" t="str">
        <f t="shared" si="13"/>
        <v/>
      </c>
      <c r="L142" s="21" t="str">
        <f t="shared" si="17"/>
        <v/>
      </c>
      <c r="O142" s="2"/>
    </row>
    <row r="143" spans="2:15" x14ac:dyDescent="0.25">
      <c r="B143" s="23">
        <f t="shared" si="15"/>
        <v>2134</v>
      </c>
      <c r="C143" s="2"/>
      <c r="E143" s="23">
        <f t="shared" si="16"/>
        <v>2134</v>
      </c>
      <c r="F143" s="2"/>
      <c r="G143" s="2"/>
      <c r="I143" s="21" t="str">
        <f t="shared" si="11"/>
        <v/>
      </c>
      <c r="J143" s="17" t="str">
        <f t="shared" si="12"/>
        <v/>
      </c>
      <c r="K143" s="21" t="str">
        <f t="shared" si="13"/>
        <v/>
      </c>
      <c r="L143" s="21" t="str">
        <f t="shared" si="17"/>
        <v/>
      </c>
      <c r="O143" s="2"/>
    </row>
    <row r="144" spans="2:15" x14ac:dyDescent="0.25">
      <c r="B144" s="23">
        <f t="shared" si="15"/>
        <v>2135</v>
      </c>
      <c r="C144" s="2"/>
      <c r="E144" s="23">
        <f t="shared" si="16"/>
        <v>2135</v>
      </c>
      <c r="F144" s="2"/>
      <c r="G144" s="2"/>
      <c r="I144" s="21" t="str">
        <f t="shared" si="11"/>
        <v/>
      </c>
      <c r="J144" s="17" t="str">
        <f t="shared" si="12"/>
        <v/>
      </c>
      <c r="K144" s="21" t="str">
        <f t="shared" si="13"/>
        <v/>
      </c>
      <c r="L144" s="21" t="str">
        <f t="shared" si="17"/>
        <v/>
      </c>
      <c r="O144" s="2"/>
    </row>
    <row r="145" spans="9:12" x14ac:dyDescent="0.25">
      <c r="I145" s="21"/>
      <c r="J145" s="21"/>
      <c r="K145" s="21"/>
      <c r="L145" s="21"/>
    </row>
    <row r="146" spans="9:12" x14ac:dyDescent="0.25">
      <c r="I146" s="21"/>
      <c r="J146" s="21"/>
      <c r="K146" s="21"/>
      <c r="L146" s="21"/>
    </row>
  </sheetData>
  <sheetProtection selectLockedCells="1"/>
  <conditionalFormatting sqref="C21 C25:C144 F89:G144 F25:F88">
    <cfRule type="cellIs" dxfId="41" priority="4" stopIfTrue="1" operator="greaterThan">
      <formula>0</formula>
    </cfRule>
  </conditionalFormatting>
  <conditionalFormatting sqref="G25:G88">
    <cfRule type="cellIs" dxfId="40" priority="3" stopIfTrue="1" operator="greaterThan">
      <formula>0</formula>
    </cfRule>
  </conditionalFormatting>
  <conditionalFormatting sqref="O89:O144">
    <cfRule type="cellIs" dxfId="39" priority="2" stopIfTrue="1" operator="greaterThan">
      <formula>0</formula>
    </cfRule>
  </conditionalFormatting>
  <conditionalFormatting sqref="O25:O88">
    <cfRule type="cellIs" dxfId="38" priority="1" stopIfTrue="1" operator="greaterThan">
      <formula>0</formula>
    </cfRule>
  </conditionalFormatting>
  <dataValidations count="4"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decimal" errorStyle="warning" operator="lessThan" allowBlank="1" showErrorMessage="1" errorTitle="Fejlindtastning" error="En betaling skal indtastes som negativ" sqref="C21 C25:C144 F25:G144 O25:O144">
      <formula1>0</formula1>
    </dataValidation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6"/>
  <sheetViews>
    <sheetView zoomScale="70" zoomScaleNormal="70" workbookViewId="0">
      <selection activeCell="O25" sqref="O25"/>
    </sheetView>
  </sheetViews>
  <sheetFormatPr defaultRowHeight="15" x14ac:dyDescent="0.25"/>
  <cols>
    <col min="1" max="1" width="9.140625" style="4"/>
    <col min="2" max="2" width="70.7109375" style="4" customWidth="1"/>
    <col min="3" max="3" width="25" style="4" customWidth="1"/>
    <col min="4" max="4" width="8.140625" style="4" customWidth="1"/>
    <col min="5" max="5" width="43.5703125" style="4" customWidth="1"/>
    <col min="6" max="6" width="29" style="4" customWidth="1"/>
    <col min="7" max="7" width="26" style="4" customWidth="1"/>
    <col min="8" max="8" width="19.85546875" style="4" hidden="1" customWidth="1"/>
    <col min="9" max="9" width="43.28515625" style="4" hidden="1" customWidth="1"/>
    <col min="10" max="10" width="45.28515625" style="4" hidden="1" customWidth="1"/>
    <col min="11" max="11" width="54.28515625" style="4" hidden="1" customWidth="1"/>
    <col min="12" max="12" width="43.42578125" style="4" hidden="1" customWidth="1"/>
    <col min="13" max="14" width="0" style="4" hidden="1" customWidth="1"/>
    <col min="15" max="15" width="28.7109375" style="4" customWidth="1"/>
    <col min="16" max="16384" width="9.140625" style="4"/>
  </cols>
  <sheetData>
    <row r="2" spans="1:15" x14ac:dyDescent="0.25">
      <c r="B2" s="5" t="s">
        <v>3</v>
      </c>
      <c r="C2" s="6"/>
      <c r="D2" s="6"/>
      <c r="E2" s="6"/>
      <c r="F2" s="6"/>
      <c r="G2" s="7"/>
      <c r="O2" s="7"/>
    </row>
    <row r="3" spans="1:15" x14ac:dyDescent="0.25">
      <c r="B3" s="6" t="s">
        <v>15</v>
      </c>
      <c r="C3" s="6"/>
      <c r="D3" s="6"/>
      <c r="E3" s="6"/>
      <c r="F3" s="6"/>
      <c r="G3" s="6"/>
      <c r="O3" s="6"/>
    </row>
    <row r="4" spans="1:15" x14ac:dyDescent="0.25">
      <c r="B4" s="6" t="s">
        <v>16</v>
      </c>
      <c r="C4" s="6"/>
      <c r="D4" s="6"/>
      <c r="E4" s="6"/>
      <c r="F4" s="6"/>
      <c r="G4" s="6"/>
      <c r="O4" s="6"/>
    </row>
    <row r="5" spans="1:15" x14ac:dyDescent="0.25">
      <c r="A5" s="8"/>
      <c r="B5" s="6" t="s">
        <v>17</v>
      </c>
      <c r="C5" s="6"/>
      <c r="D5" s="6"/>
      <c r="E5" s="6"/>
      <c r="F5" s="6"/>
      <c r="G5" s="6"/>
      <c r="O5" s="6"/>
    </row>
    <row r="6" spans="1:15" x14ac:dyDescent="0.25">
      <c r="A6" s="8"/>
      <c r="B6" s="6"/>
      <c r="C6" s="6"/>
      <c r="D6" s="6"/>
      <c r="E6" s="6"/>
      <c r="F6" s="6"/>
      <c r="G6" s="6"/>
      <c r="O6" s="6"/>
    </row>
    <row r="7" spans="1:15" x14ac:dyDescent="0.25">
      <c r="A7" s="8"/>
    </row>
    <row r="8" spans="1:15" ht="18.75" x14ac:dyDescent="0.3">
      <c r="A8" s="8"/>
      <c r="B8" s="9" t="s">
        <v>1</v>
      </c>
      <c r="C8" s="8"/>
      <c r="D8" s="8"/>
      <c r="E8" s="10" t="s">
        <v>2</v>
      </c>
      <c r="F8" s="11"/>
      <c r="G8" s="12"/>
      <c r="H8" s="13"/>
    </row>
    <row r="9" spans="1:15" ht="15.75" thickBot="1" x14ac:dyDescent="0.3">
      <c r="F9" s="14"/>
    </row>
    <row r="10" spans="1:15" ht="33" customHeight="1" thickBot="1" x14ac:dyDescent="0.3">
      <c r="B10" s="15" t="s">
        <v>5</v>
      </c>
      <c r="C10" s="1">
        <v>3.5000000000000003E-2</v>
      </c>
      <c r="E10" s="25" t="s">
        <v>10</v>
      </c>
      <c r="F10" s="24">
        <f>IF(SUM($C$21:$C$144)&lt;0,($M$24*SUM($K$25:$K$144)/(1-(1+$M$24)^(-($C$19-$C$18+1)))),"")</f>
        <v>-1362003.2014278697</v>
      </c>
    </row>
    <row r="11" spans="1:15" ht="35.25" customHeight="1" thickBot="1" x14ac:dyDescent="0.3">
      <c r="E11" s="25" t="s">
        <v>11</v>
      </c>
      <c r="F11" s="24">
        <f>IF(SUM($F$25:$G$144)&lt;0,($C$10*SUM($L$25:$L$144)/(1-(1+$C$10)^(-($F$19-$F$18+1)))),"")</f>
        <v>-122532.07702129539</v>
      </c>
    </row>
    <row r="13" spans="1:15" x14ac:dyDescent="0.25">
      <c r="E13" s="13" t="s">
        <v>4</v>
      </c>
      <c r="F13" s="13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5" ht="18.75" x14ac:dyDescent="0.3">
      <c r="B16" s="9" t="s">
        <v>0</v>
      </c>
      <c r="E16" s="9" t="s">
        <v>12</v>
      </c>
      <c r="J16" s="16"/>
    </row>
    <row r="17" spans="2:15" ht="15.75" thickBot="1" x14ac:dyDescent="0.3">
      <c r="J17" s="16"/>
    </row>
    <row r="18" spans="2:15" ht="15.75" thickBot="1" x14ac:dyDescent="0.3">
      <c r="B18" s="15" t="s">
        <v>6</v>
      </c>
      <c r="C18" s="3">
        <v>2016</v>
      </c>
      <c r="E18" s="15" t="s">
        <v>6</v>
      </c>
      <c r="F18" s="3">
        <v>2016</v>
      </c>
      <c r="J18" s="16"/>
      <c r="L18" s="17" t="str">
        <f xml:space="preserve"> IF($E18&gt;=$F$18,IF($E18&lt;=$F$19,SUM($F18:$G18),""),"")</f>
        <v/>
      </c>
    </row>
    <row r="19" spans="2:15" ht="15.75" thickBot="1" x14ac:dyDescent="0.3">
      <c r="B19" s="15" t="s">
        <v>7</v>
      </c>
      <c r="C19" s="3">
        <v>2090</v>
      </c>
      <c r="D19" s="14"/>
      <c r="E19" s="15" t="s">
        <v>7</v>
      </c>
      <c r="F19" s="3">
        <v>2079</v>
      </c>
      <c r="I19" s="16"/>
      <c r="J19" s="16"/>
      <c r="L19" s="17" t="str">
        <f xml:space="preserve"> IF($E19&gt;=$F$18,IF($E19&lt;=$F$19,SUM($F19:$G19),""),"")</f>
        <v/>
      </c>
    </row>
    <row r="20" spans="2:15" ht="15.75" thickBot="1" x14ac:dyDescent="0.3">
      <c r="B20" s="8"/>
      <c r="D20" s="14"/>
      <c r="E20" s="8"/>
      <c r="F20" s="8"/>
      <c r="I20" s="16"/>
      <c r="J20" s="16"/>
    </row>
    <row r="21" spans="2:15" ht="15.75" thickBot="1" x14ac:dyDescent="0.3">
      <c r="B21" s="15" t="s">
        <v>20</v>
      </c>
      <c r="C21" s="2">
        <v>-30000000</v>
      </c>
      <c r="D21" s="14"/>
      <c r="E21" s="8"/>
      <c r="F21" s="8"/>
      <c r="I21" s="16"/>
      <c r="J21" s="16"/>
    </row>
    <row r="22" spans="2:15" x14ac:dyDescent="0.25">
      <c r="B22" s="8"/>
      <c r="D22" s="14"/>
      <c r="E22" s="8"/>
      <c r="F22" s="8"/>
      <c r="I22" s="16"/>
      <c r="J22" s="16"/>
    </row>
    <row r="23" spans="2:15" ht="15.75" thickBot="1" x14ac:dyDescent="0.3"/>
    <row r="24" spans="2:15" ht="47.25" customHeight="1" thickBot="1" x14ac:dyDescent="0.3">
      <c r="B24" s="15" t="s">
        <v>18</v>
      </c>
      <c r="C24" s="18" t="s">
        <v>22</v>
      </c>
      <c r="D24" s="26"/>
      <c r="E24" s="25" t="s">
        <v>19</v>
      </c>
      <c r="F24" s="18" t="s">
        <v>23</v>
      </c>
      <c r="G24" s="18" t="s">
        <v>24</v>
      </c>
      <c r="I24" s="4" t="s">
        <v>14</v>
      </c>
      <c r="J24" s="4" t="s">
        <v>13</v>
      </c>
      <c r="K24" s="19" t="s">
        <v>8</v>
      </c>
      <c r="L24" s="19" t="s">
        <v>9</v>
      </c>
      <c r="M24" s="27">
        <v>3.5000000000000003E-2</v>
      </c>
      <c r="N24" s="4" t="s">
        <v>21</v>
      </c>
      <c r="O24" s="18" t="s">
        <v>25</v>
      </c>
    </row>
    <row r="25" spans="2:15" x14ac:dyDescent="0.25">
      <c r="B25" s="22">
        <v>2016</v>
      </c>
      <c r="C25" s="2">
        <v>-150000</v>
      </c>
      <c r="E25" s="22">
        <v>2016</v>
      </c>
      <c r="F25" s="2">
        <v>-150077.15732871604</v>
      </c>
      <c r="G25" s="2">
        <v>-15000</v>
      </c>
      <c r="H25" s="20"/>
      <c r="I25" s="21">
        <f xml:space="preserve"> IF($B25=$C$18,$C$21,"")</f>
        <v>-30000000</v>
      </c>
      <c r="J25" s="17">
        <f xml:space="preserve"> IF($B25&gt;=$C$18,IF($B25&lt;=$C$19,$C25,""),"")</f>
        <v>-150000</v>
      </c>
      <c r="K25" s="21">
        <f xml:space="preserve"> IF(SUM($I25:$J25)/((1+$C$10)^($B25-$C$18))&lt;0,SUM($I25:$J25)/((1+$C$10)^($B25-$C$18)),"")</f>
        <v>-30150000</v>
      </c>
      <c r="L25" s="21">
        <f t="shared" ref="L25:L56" si="0" xml:space="preserve"> IF($E25&gt;=$F$18,IF($E25&lt;=$F$19,IF(SUM($F25:$G25)/((1+$C$10)^($E25-$F$18))&lt;0,SUM($F25:$G25)/((1+$C$10)^($E25-$F$18)),""),""),"")</f>
        <v>-165077.15732871604</v>
      </c>
      <c r="O25" s="2">
        <f>SUM(F25:G25)</f>
        <v>-165077.15732871604</v>
      </c>
    </row>
    <row r="26" spans="2:15" x14ac:dyDescent="0.25">
      <c r="B26" s="23">
        <f>B25+1</f>
        <v>2017</v>
      </c>
      <c r="C26" s="2">
        <v>-152249.99999999997</v>
      </c>
      <c r="E26" s="23">
        <f t="shared" ref="E26:E89" si="1">E25+1</f>
        <v>2017</v>
      </c>
      <c r="F26" s="2">
        <v>-150077.15732871604</v>
      </c>
      <c r="G26" s="2">
        <v>-15224.999999999998</v>
      </c>
      <c r="H26" s="20"/>
      <c r="I26" s="21" t="str">
        <f t="shared" ref="I26:I89" si="2" xml:space="preserve"> IF($B26=$C$18,$C$21,"")</f>
        <v/>
      </c>
      <c r="J26" s="17">
        <f t="shared" ref="J26:J89" si="3" xml:space="preserve"> IF($B26&gt;=$C$18,IF($B26&lt;=$C$19,$C26,""),"")</f>
        <v>-152249.99999999997</v>
      </c>
      <c r="K26" s="21">
        <f t="shared" ref="K26:K89" si="4" xml:space="preserve"> IF(SUM($I26:$J26)/((1+$C$10)^($B26-$C$18))&lt;0,SUM($I26:$J26)/((1+$C$10)^($B26-$C$18)),"")</f>
        <v>-147101.44927536231</v>
      </c>
      <c r="L26" s="21">
        <f t="shared" si="0"/>
        <v>-159712.22930310731</v>
      </c>
      <c r="O26" s="2">
        <f t="shared" ref="O26:O88" si="5">SUM(F26:G26)</f>
        <v>-165302.15732871604</v>
      </c>
    </row>
    <row r="27" spans="2:15" x14ac:dyDescent="0.25">
      <c r="B27" s="23">
        <f t="shared" ref="B27:B90" si="6">B26+1</f>
        <v>2018</v>
      </c>
      <c r="C27" s="2">
        <v>-154533.74999999994</v>
      </c>
      <c r="E27" s="23">
        <f t="shared" si="1"/>
        <v>2018</v>
      </c>
      <c r="F27" s="2">
        <v>-150077.15732871604</v>
      </c>
      <c r="G27" s="2">
        <v>-15453.374999999996</v>
      </c>
      <c r="H27" s="20"/>
      <c r="I27" s="21" t="str">
        <f t="shared" si="2"/>
        <v/>
      </c>
      <c r="J27" s="17">
        <f t="shared" si="3"/>
        <v>-154533.74999999994</v>
      </c>
      <c r="K27" s="21">
        <f t="shared" si="4"/>
        <v>-144258.90919274659</v>
      </c>
      <c r="L27" s="21">
        <f t="shared" si="0"/>
        <v>-154524.52316620323</v>
      </c>
      <c r="O27" s="2">
        <f t="shared" si="5"/>
        <v>-165530.53232871604</v>
      </c>
    </row>
    <row r="28" spans="2:15" x14ac:dyDescent="0.25">
      <c r="B28" s="23">
        <f t="shared" si="6"/>
        <v>2019</v>
      </c>
      <c r="C28" s="2">
        <v>-156851.75624999992</v>
      </c>
      <c r="E28" s="23">
        <f t="shared" si="1"/>
        <v>2019</v>
      </c>
      <c r="F28" s="2">
        <v>-150077.15732871604</v>
      </c>
      <c r="G28" s="2">
        <v>-15685.175624999994</v>
      </c>
      <c r="H28" s="20"/>
      <c r="I28" s="21" t="str">
        <f t="shared" si="2"/>
        <v/>
      </c>
      <c r="J28" s="17">
        <f t="shared" si="3"/>
        <v>-156851.75624999992</v>
      </c>
      <c r="K28" s="21">
        <f t="shared" si="4"/>
        <v>-141471.29742090608</v>
      </c>
      <c r="L28" s="21">
        <f t="shared" si="0"/>
        <v>-149508.12708211824</v>
      </c>
      <c r="O28" s="2">
        <f t="shared" si="5"/>
        <v>-165762.33295371605</v>
      </c>
    </row>
    <row r="29" spans="2:15" x14ac:dyDescent="0.25">
      <c r="B29" s="23">
        <f t="shared" si="6"/>
        <v>2020</v>
      </c>
      <c r="C29" s="2">
        <v>-159204.5325937499</v>
      </c>
      <c r="E29" s="23">
        <f t="shared" si="1"/>
        <v>2020</v>
      </c>
      <c r="F29" s="2">
        <v>-150077.15732871604</v>
      </c>
      <c r="G29" s="2">
        <v>-15920.453259374994</v>
      </c>
      <c r="H29" s="20"/>
      <c r="I29" s="21" t="str">
        <f t="shared" si="2"/>
        <v/>
      </c>
      <c r="J29" s="17">
        <f t="shared" si="3"/>
        <v>-159204.5325937499</v>
      </c>
      <c r="K29" s="21">
        <f t="shared" si="4"/>
        <v>-138737.55254320739</v>
      </c>
      <c r="L29" s="21">
        <f t="shared" si="0"/>
        <v>-144657.3275635262</v>
      </c>
      <c r="O29" s="2">
        <f t="shared" si="5"/>
        <v>-165997.61058809105</v>
      </c>
    </row>
    <row r="30" spans="2:15" x14ac:dyDescent="0.25">
      <c r="B30" s="23">
        <f t="shared" si="6"/>
        <v>2021</v>
      </c>
      <c r="C30" s="2">
        <v>-161592.60058265613</v>
      </c>
      <c r="E30" s="23">
        <f t="shared" si="1"/>
        <v>2021</v>
      </c>
      <c r="F30" s="2">
        <v>-150077.15732871604</v>
      </c>
      <c r="G30" s="2">
        <v>-16159.260058265618</v>
      </c>
      <c r="H30" s="20"/>
      <c r="I30" s="21" t="str">
        <f t="shared" si="2"/>
        <v/>
      </c>
      <c r="J30" s="17">
        <f t="shared" si="3"/>
        <v>-161592.60058265613</v>
      </c>
      <c r="K30" s="21">
        <f t="shared" si="4"/>
        <v>-136056.63365348359</v>
      </c>
      <c r="L30" s="21">
        <f t="shared" si="0"/>
        <v>-139966.60279453237</v>
      </c>
      <c r="O30" s="2">
        <f t="shared" si="5"/>
        <v>-166236.41738698166</v>
      </c>
    </row>
    <row r="31" spans="2:15" x14ac:dyDescent="0.25">
      <c r="B31" s="23">
        <f t="shared" si="6"/>
        <v>2022</v>
      </c>
      <c r="C31" s="2">
        <v>-164016.48959139595</v>
      </c>
      <c r="E31" s="23">
        <f t="shared" si="1"/>
        <v>2022</v>
      </c>
      <c r="F31" s="2">
        <v>-150077.15732871604</v>
      </c>
      <c r="G31" s="2">
        <v>-16401.648959139602</v>
      </c>
      <c r="H31" s="20"/>
      <c r="I31" s="21" t="str">
        <f t="shared" si="2"/>
        <v/>
      </c>
      <c r="J31" s="17">
        <f t="shared" si="3"/>
        <v>-164016.48959139595</v>
      </c>
      <c r="K31" s="21">
        <f t="shared" si="4"/>
        <v>-133427.51995969642</v>
      </c>
      <c r="L31" s="21">
        <f t="shared" si="0"/>
        <v>-135430.61617875611</v>
      </c>
      <c r="O31" s="2">
        <f t="shared" si="5"/>
        <v>-166478.80628785564</v>
      </c>
    </row>
    <row r="32" spans="2:15" x14ac:dyDescent="0.25">
      <c r="B32" s="23">
        <f t="shared" si="6"/>
        <v>2023</v>
      </c>
      <c r="C32" s="2">
        <v>-166476.73693526688</v>
      </c>
      <c r="E32" s="23">
        <f t="shared" si="1"/>
        <v>2023</v>
      </c>
      <c r="F32" s="2">
        <v>-150077.15732871604</v>
      </c>
      <c r="G32" s="2">
        <v>-16647.673693526696</v>
      </c>
      <c r="H32" s="20"/>
      <c r="I32" s="21" t="str">
        <f t="shared" si="2"/>
        <v/>
      </c>
      <c r="J32" s="17">
        <f t="shared" si="3"/>
        <v>-166476.73693526688</v>
      </c>
      <c r="K32" s="21">
        <f t="shared" si="4"/>
        <v>-130849.21039525785</v>
      </c>
      <c r="L32" s="21">
        <f t="shared" si="0"/>
        <v>-131044.21010501997</v>
      </c>
      <c r="O32" s="2">
        <f t="shared" si="5"/>
        <v>-166724.83102224272</v>
      </c>
    </row>
    <row r="33" spans="2:15" x14ac:dyDescent="0.25">
      <c r="B33" s="23">
        <f t="shared" si="6"/>
        <v>2024</v>
      </c>
      <c r="C33" s="2">
        <v>-168973.88798929585</v>
      </c>
      <c r="E33" s="23">
        <f t="shared" si="1"/>
        <v>2024</v>
      </c>
      <c r="F33" s="2">
        <v>-150077.15732871604</v>
      </c>
      <c r="G33" s="2">
        <v>-16897.388798929594</v>
      </c>
      <c r="H33" s="20"/>
      <c r="I33" s="21" t="str">
        <f t="shared" si="2"/>
        <v/>
      </c>
      <c r="J33" s="17">
        <f t="shared" si="3"/>
        <v>-168973.88798929585</v>
      </c>
      <c r="K33" s="21">
        <f t="shared" si="4"/>
        <v>-128320.72323786157</v>
      </c>
      <c r="L33" s="21">
        <f t="shared" si="0"/>
        <v>-126802.39992329749</v>
      </c>
      <c r="O33" s="2">
        <f t="shared" si="5"/>
        <v>-166974.54612764565</v>
      </c>
    </row>
    <row r="34" spans="2:15" x14ac:dyDescent="0.25">
      <c r="B34" s="23">
        <f t="shared" si="6"/>
        <v>2025</v>
      </c>
      <c r="C34" s="2">
        <v>-171508.49630913528</v>
      </c>
      <c r="E34" s="23">
        <f t="shared" si="1"/>
        <v>2025</v>
      </c>
      <c r="F34" s="2">
        <v>-150077.15732871604</v>
      </c>
      <c r="G34" s="2">
        <v>-17150.849630913537</v>
      </c>
      <c r="H34" s="20"/>
      <c r="I34" s="21" t="str">
        <f t="shared" si="2"/>
        <v/>
      </c>
      <c r="J34" s="17">
        <f t="shared" si="3"/>
        <v>-171508.49630913528</v>
      </c>
      <c r="K34" s="21">
        <f t="shared" si="4"/>
        <v>-125841.09573568069</v>
      </c>
      <c r="L34" s="21">
        <f t="shared" si="0"/>
        <v>-122700.36812382059</v>
      </c>
      <c r="O34" s="2">
        <f t="shared" si="5"/>
        <v>-167228.00695962959</v>
      </c>
    </row>
    <row r="35" spans="2:15" x14ac:dyDescent="0.25">
      <c r="B35" s="23">
        <f t="shared" si="6"/>
        <v>2026</v>
      </c>
      <c r="C35" s="2">
        <v>-174081.12375377229</v>
      </c>
      <c r="E35" s="23">
        <f t="shared" si="1"/>
        <v>2026</v>
      </c>
      <c r="F35" s="2">
        <v>-150077.15732871604</v>
      </c>
      <c r="G35" s="2">
        <v>-17408.112375377237</v>
      </c>
      <c r="H35" s="20"/>
      <c r="I35" s="21" t="str">
        <f t="shared" si="2"/>
        <v/>
      </c>
      <c r="J35" s="17">
        <f t="shared" si="3"/>
        <v>-174081.12375377229</v>
      </c>
      <c r="K35" s="21">
        <f t="shared" si="4"/>
        <v>-123409.3837407883</v>
      </c>
      <c r="L35" s="21">
        <f t="shared" si="0"/>
        <v>-118733.45871248706</v>
      </c>
      <c r="O35" s="2">
        <f t="shared" si="5"/>
        <v>-167485.26970409328</v>
      </c>
    </row>
    <row r="36" spans="2:15" x14ac:dyDescent="0.25">
      <c r="B36" s="23">
        <f t="shared" si="6"/>
        <v>2027</v>
      </c>
      <c r="C36" s="2">
        <v>-176692.34061007886</v>
      </c>
      <c r="E36" s="23">
        <f t="shared" si="1"/>
        <v>2027</v>
      </c>
      <c r="F36" s="2">
        <v>-150077.15732871604</v>
      </c>
      <c r="G36" s="2">
        <v>-17669.234061007894</v>
      </c>
      <c r="H36" s="20"/>
      <c r="I36" s="21" t="str">
        <f t="shared" si="2"/>
        <v/>
      </c>
      <c r="J36" s="17">
        <f t="shared" si="3"/>
        <v>-176692.34061007886</v>
      </c>
      <c r="K36" s="21">
        <f t="shared" si="4"/>
        <v>-121024.66134966194</v>
      </c>
      <c r="L36" s="21">
        <f t="shared" si="0"/>
        <v>-114897.17177594031</v>
      </c>
      <c r="O36" s="2">
        <f t="shared" si="5"/>
        <v>-167746.39138972393</v>
      </c>
    </row>
    <row r="37" spans="2:15" x14ac:dyDescent="0.25">
      <c r="B37" s="23">
        <f t="shared" si="6"/>
        <v>2028</v>
      </c>
      <c r="C37" s="2">
        <v>-179342.72571923002</v>
      </c>
      <c r="E37" s="23">
        <f t="shared" si="1"/>
        <v>2028</v>
      </c>
      <c r="F37" s="2">
        <v>-150077.15732871604</v>
      </c>
      <c r="G37" s="2">
        <v>-17934.272571923011</v>
      </c>
      <c r="H37" s="20"/>
      <c r="I37" s="21" t="str">
        <f t="shared" si="2"/>
        <v/>
      </c>
      <c r="J37" s="17">
        <f t="shared" si="3"/>
        <v>-179342.72571923002</v>
      </c>
      <c r="K37" s="21">
        <f t="shared" si="4"/>
        <v>-118686.02055063464</v>
      </c>
      <c r="L37" s="21">
        <f t="shared" si="0"/>
        <v>-111187.1582299177</v>
      </c>
      <c r="O37" s="2">
        <f t="shared" si="5"/>
        <v>-168011.42990063905</v>
      </c>
    </row>
    <row r="38" spans="2:15" x14ac:dyDescent="0.25">
      <c r="B38" s="23">
        <f t="shared" si="6"/>
        <v>2029</v>
      </c>
      <c r="C38" s="2">
        <v>-182032.86660501844</v>
      </c>
      <c r="E38" s="23">
        <f t="shared" si="1"/>
        <v>2029</v>
      </c>
      <c r="F38" s="2">
        <v>-150077.15732871604</v>
      </c>
      <c r="G38" s="2">
        <v>-18203.286660501853</v>
      </c>
      <c r="H38" s="20"/>
      <c r="I38" s="21" t="str">
        <f t="shared" si="2"/>
        <v/>
      </c>
      <c r="J38" s="17">
        <f t="shared" si="3"/>
        <v>-182032.86660501844</v>
      </c>
      <c r="K38" s="21">
        <f t="shared" si="4"/>
        <v>-116392.57087815861</v>
      </c>
      <c r="L38" s="21">
        <f t="shared" si="0"/>
        <v>-107599.21474467988</v>
      </c>
      <c r="O38" s="2">
        <f t="shared" si="5"/>
        <v>-168280.44398921789</v>
      </c>
    </row>
    <row r="39" spans="2:15" x14ac:dyDescent="0.25">
      <c r="B39" s="23">
        <f t="shared" si="6"/>
        <v>2030</v>
      </c>
      <c r="C39" s="2">
        <v>-184763.35960409371</v>
      </c>
      <c r="E39" s="23">
        <f t="shared" si="1"/>
        <v>2030</v>
      </c>
      <c r="F39" s="2">
        <v>-150077.15732871604</v>
      </c>
      <c r="G39" s="2">
        <v>-18476.335960409378</v>
      </c>
      <c r="H39" s="20"/>
      <c r="I39" s="21" t="str">
        <f t="shared" si="2"/>
        <v/>
      </c>
      <c r="J39" s="17">
        <f t="shared" si="3"/>
        <v>-184763.35960409371</v>
      </c>
      <c r="K39" s="21">
        <f t="shared" si="4"/>
        <v>-114143.43907374975</v>
      </c>
      <c r="L39" s="21">
        <f t="shared" si="0"/>
        <v>-104129.27884154308</v>
      </c>
      <c r="O39" s="2">
        <f t="shared" si="5"/>
        <v>-168553.49328912541</v>
      </c>
    </row>
    <row r="40" spans="2:15" x14ac:dyDescent="0.25">
      <c r="B40" s="23">
        <f t="shared" si="6"/>
        <v>2031</v>
      </c>
      <c r="C40" s="2">
        <v>-187534.80999815511</v>
      </c>
      <c r="E40" s="23">
        <f t="shared" si="1"/>
        <v>2031</v>
      </c>
      <c r="F40" s="2">
        <v>-150077.15732871604</v>
      </c>
      <c r="G40" s="2">
        <v>-18753.480999815518</v>
      </c>
      <c r="H40" s="20"/>
      <c r="I40" s="21" t="str">
        <f t="shared" si="2"/>
        <v/>
      </c>
      <c r="J40" s="17">
        <f t="shared" si="3"/>
        <v>-187534.80999815511</v>
      </c>
      <c r="K40" s="21">
        <f t="shared" si="4"/>
        <v>-111937.76875348405</v>
      </c>
      <c r="L40" s="21">
        <f t="shared" si="0"/>
        <v>-100773.42415473791</v>
      </c>
      <c r="O40" s="2">
        <f t="shared" si="5"/>
        <v>-168830.63832853155</v>
      </c>
    </row>
    <row r="41" spans="2:15" x14ac:dyDescent="0.25">
      <c r="B41" s="23">
        <f t="shared" si="6"/>
        <v>2032</v>
      </c>
      <c r="C41" s="2">
        <v>-190347.8321481274</v>
      </c>
      <c r="E41" s="23">
        <f t="shared" si="1"/>
        <v>2032</v>
      </c>
      <c r="F41" s="2">
        <v>-150077.15732871604</v>
      </c>
      <c r="G41" s="2">
        <v>-19034.783214812749</v>
      </c>
      <c r="H41" s="20"/>
      <c r="I41" s="21" t="str">
        <f t="shared" si="2"/>
        <v/>
      </c>
      <c r="J41" s="17">
        <f t="shared" si="3"/>
        <v>-190347.8321481274</v>
      </c>
      <c r="K41" s="21">
        <f t="shared" si="4"/>
        <v>-109774.72008191915</v>
      </c>
      <c r="L41" s="21">
        <f t="shared" si="0"/>
        <v>-97527.855853012705</v>
      </c>
      <c r="O41" s="2">
        <f t="shared" si="5"/>
        <v>-169111.94054352879</v>
      </c>
    </row>
    <row r="42" spans="2:15" x14ac:dyDescent="0.25">
      <c r="B42" s="23">
        <f t="shared" si="6"/>
        <v>2033</v>
      </c>
      <c r="C42" s="2">
        <v>-193203.0496303493</v>
      </c>
      <c r="E42" s="23">
        <f t="shared" si="1"/>
        <v>2033</v>
      </c>
      <c r="F42" s="2">
        <v>-150077.15732871604</v>
      </c>
      <c r="G42" s="2">
        <v>-19320.304963034938</v>
      </c>
      <c r="H42" s="20"/>
      <c r="I42" s="21" t="str">
        <f t="shared" si="2"/>
        <v/>
      </c>
      <c r="J42" s="17">
        <f t="shared" si="3"/>
        <v>-193203.0496303493</v>
      </c>
      <c r="K42" s="21">
        <f t="shared" si="4"/>
        <v>-107653.46945231684</v>
      </c>
      <c r="L42" s="21">
        <f t="shared" si="0"/>
        <v>-94388.90621558993</v>
      </c>
      <c r="O42" s="2">
        <f t="shared" si="5"/>
        <v>-169397.46229175097</v>
      </c>
    </row>
    <row r="43" spans="2:15" x14ac:dyDescent="0.25">
      <c r="B43" s="23">
        <f t="shared" si="6"/>
        <v>2034</v>
      </c>
      <c r="C43" s="2">
        <v>-196101.09537480451</v>
      </c>
      <c r="E43" s="23">
        <f t="shared" si="1"/>
        <v>2034</v>
      </c>
      <c r="F43" s="2">
        <v>-150077.15732871604</v>
      </c>
      <c r="G43" s="2">
        <v>-19610.109537480461</v>
      </c>
      <c r="H43" s="20"/>
      <c r="I43" s="21" t="str">
        <f t="shared" si="2"/>
        <v/>
      </c>
      <c r="J43" s="17">
        <f t="shared" si="3"/>
        <v>-196101.09537480451</v>
      </c>
      <c r="K43" s="21">
        <f t="shared" si="4"/>
        <v>-105573.20917304502</v>
      </c>
      <c r="L43" s="21">
        <f t="shared" si="0"/>
        <v>-91353.030357264171</v>
      </c>
      <c r="O43" s="2">
        <f t="shared" si="5"/>
        <v>-169687.2668661965</v>
      </c>
    </row>
    <row r="44" spans="2:15" x14ac:dyDescent="0.25">
      <c r="B44" s="23">
        <f t="shared" si="6"/>
        <v>2035</v>
      </c>
      <c r="C44" s="2">
        <v>-199042.61180542657</v>
      </c>
      <c r="E44" s="23">
        <f t="shared" si="1"/>
        <v>2035</v>
      </c>
      <c r="F44" s="2">
        <v>-150077.15732871604</v>
      </c>
      <c r="G44" s="2">
        <v>-19904.261180542664</v>
      </c>
      <c r="H44" s="20"/>
      <c r="I44" s="21" t="str">
        <f t="shared" si="2"/>
        <v/>
      </c>
      <c r="J44" s="17">
        <f t="shared" si="3"/>
        <v>-199042.61180542657</v>
      </c>
      <c r="K44" s="21">
        <f t="shared" si="4"/>
        <v>-103533.14716003931</v>
      </c>
      <c r="L44" s="21">
        <f t="shared" si="0"/>
        <v>-88416.802097607491</v>
      </c>
      <c r="O44" s="2">
        <f t="shared" si="5"/>
        <v>-169981.41850925871</v>
      </c>
    </row>
    <row r="45" spans="2:15" x14ac:dyDescent="0.25">
      <c r="B45" s="23">
        <f t="shared" si="6"/>
        <v>2036</v>
      </c>
      <c r="C45" s="2">
        <v>-202028.25098250795</v>
      </c>
      <c r="E45" s="23">
        <f t="shared" si="1"/>
        <v>2036</v>
      </c>
      <c r="F45" s="2">
        <v>-150077.15732871604</v>
      </c>
      <c r="G45" s="2">
        <v>-20202.825098250803</v>
      </c>
      <c r="H45" s="20"/>
      <c r="I45" s="21" t="str">
        <f t="shared" si="2"/>
        <v/>
      </c>
      <c r="J45" s="17">
        <f t="shared" si="3"/>
        <v>-202028.25098250795</v>
      </c>
      <c r="K45" s="21">
        <f t="shared" si="4"/>
        <v>-101532.50663520764</v>
      </c>
      <c r="L45" s="21">
        <f t="shared" si="0"/>
        <v>-85576.909969417917</v>
      </c>
      <c r="O45" s="2">
        <f t="shared" si="5"/>
        <v>-170279.98242696683</v>
      </c>
    </row>
    <row r="46" spans="2:15" x14ac:dyDescent="0.25">
      <c r="B46" s="23">
        <f t="shared" si="6"/>
        <v>2037</v>
      </c>
      <c r="C46" s="2">
        <v>-205058.67474724556</v>
      </c>
      <c r="E46" s="23">
        <f t="shared" si="1"/>
        <v>2037</v>
      </c>
      <c r="F46" s="2">
        <v>-150077.15732871604</v>
      </c>
      <c r="G46" s="2">
        <v>-20505.867474724564</v>
      </c>
      <c r="H46" s="20"/>
      <c r="I46" s="21" t="str">
        <f t="shared" si="2"/>
        <v/>
      </c>
      <c r="J46" s="17">
        <f t="shared" si="3"/>
        <v>-205058.67474724556</v>
      </c>
      <c r="K46" s="21">
        <f t="shared" si="4"/>
        <v>-99570.525830662576</v>
      </c>
      <c r="L46" s="21">
        <f t="shared" si="0"/>
        <v>-82830.15336171088</v>
      </c>
      <c r="O46" s="2">
        <f t="shared" si="5"/>
        <v>-170583.02480344061</v>
      </c>
    </row>
    <row r="47" spans="2:15" x14ac:dyDescent="0.25">
      <c r="B47" s="23">
        <f t="shared" si="6"/>
        <v>2038</v>
      </c>
      <c r="C47" s="2">
        <v>-208134.55486845423</v>
      </c>
      <c r="E47" s="23">
        <f t="shared" si="1"/>
        <v>2038</v>
      </c>
      <c r="F47" s="2">
        <v>-150077.15732871604</v>
      </c>
      <c r="G47" s="2">
        <v>-20813.455486845429</v>
      </c>
      <c r="H47" s="20"/>
      <c r="I47" s="21" t="str">
        <f t="shared" si="2"/>
        <v/>
      </c>
      <c r="J47" s="17">
        <f t="shared" si="3"/>
        <v>-208134.55486845423</v>
      </c>
      <c r="K47" s="21">
        <f t="shared" si="4"/>
        <v>-97646.457698669095</v>
      </c>
      <c r="L47" s="21">
        <f t="shared" si="0"/>
        <v>-80173.438792711939</v>
      </c>
      <c r="O47" s="2">
        <f t="shared" si="5"/>
        <v>-170890.61281556147</v>
      </c>
    </row>
    <row r="48" spans="2:15" x14ac:dyDescent="0.25">
      <c r="B48" s="23">
        <f t="shared" si="6"/>
        <v>2039</v>
      </c>
      <c r="C48" s="2">
        <v>-211256.57319148103</v>
      </c>
      <c r="E48" s="23">
        <f t="shared" si="1"/>
        <v>2039</v>
      </c>
      <c r="F48" s="2">
        <v>-150077.15732871604</v>
      </c>
      <c r="G48" s="2">
        <v>-21125.657319148107</v>
      </c>
      <c r="H48" s="20"/>
      <c r="I48" s="21" t="str">
        <f t="shared" si="2"/>
        <v/>
      </c>
      <c r="J48" s="17">
        <f t="shared" si="3"/>
        <v>-211256.57319148103</v>
      </c>
      <c r="K48" s="21">
        <f t="shared" si="4"/>
        <v>-95759.569627197227</v>
      </c>
      <c r="L48" s="21">
        <f t="shared" si="0"/>
        <v>-77603.776308463712</v>
      </c>
      <c r="O48" s="2">
        <f t="shared" si="5"/>
        <v>-171202.81464786414</v>
      </c>
    </row>
    <row r="49" spans="2:15" x14ac:dyDescent="0.25">
      <c r="B49" s="23">
        <f t="shared" si="6"/>
        <v>2040</v>
      </c>
      <c r="C49" s="2">
        <v>-214425.42178935322</v>
      </c>
      <c r="E49" s="23">
        <f t="shared" si="1"/>
        <v>2040</v>
      </c>
      <c r="F49" s="2">
        <v>-150077.15732871604</v>
      </c>
      <c r="G49" s="2">
        <v>-21442.542178935328</v>
      </c>
      <c r="H49" s="20"/>
      <c r="I49" s="21" t="str">
        <f t="shared" si="2"/>
        <v/>
      </c>
      <c r="J49" s="17">
        <f t="shared" si="3"/>
        <v>-214425.42178935322</v>
      </c>
      <c r="K49" s="21">
        <f t="shared" si="4"/>
        <v>-93909.143160971202</v>
      </c>
      <c r="L49" s="21">
        <f t="shared" si="0"/>
        <v>-75118.27600280632</v>
      </c>
      <c r="O49" s="2">
        <f t="shared" si="5"/>
        <v>-171519.69950765138</v>
      </c>
    </row>
    <row r="50" spans="2:15" x14ac:dyDescent="0.25">
      <c r="B50" s="23">
        <f t="shared" si="6"/>
        <v>2041</v>
      </c>
      <c r="C50" s="2">
        <v>-217641.80311619351</v>
      </c>
      <c r="E50" s="23">
        <f t="shared" si="1"/>
        <v>2041</v>
      </c>
      <c r="F50" s="2"/>
      <c r="G50" s="2">
        <v>-21764.180311619355</v>
      </c>
      <c r="H50" s="20"/>
      <c r="I50" s="21" t="str">
        <f t="shared" si="2"/>
        <v/>
      </c>
      <c r="J50" s="17">
        <f t="shared" si="3"/>
        <v>-217641.80311619351</v>
      </c>
      <c r="K50" s="21">
        <f t="shared" si="4"/>
        <v>-92094.47372790896</v>
      </c>
      <c r="L50" s="21">
        <f t="shared" si="0"/>
        <v>-9209.4473727908971</v>
      </c>
      <c r="O50" s="2">
        <f t="shared" si="5"/>
        <v>-21764.180311619355</v>
      </c>
    </row>
    <row r="51" spans="2:15" x14ac:dyDescent="0.25">
      <c r="B51" s="23">
        <f t="shared" si="6"/>
        <v>2042</v>
      </c>
      <c r="C51" s="2">
        <v>-220906.43016293639</v>
      </c>
      <c r="E51" s="23">
        <f t="shared" si="1"/>
        <v>2042</v>
      </c>
      <c r="F51" s="2"/>
      <c r="G51" s="2">
        <v>-22090.643016293645</v>
      </c>
      <c r="H51" s="20"/>
      <c r="I51" s="21" t="str">
        <f t="shared" si="2"/>
        <v/>
      </c>
      <c r="J51" s="17">
        <f t="shared" si="3"/>
        <v>-220906.43016293639</v>
      </c>
      <c r="K51" s="21">
        <f t="shared" si="4"/>
        <v>-90314.870370847901</v>
      </c>
      <c r="L51" s="21">
        <f t="shared" si="0"/>
        <v>-9031.487037084793</v>
      </c>
      <c r="O51" s="2">
        <f t="shared" si="5"/>
        <v>-22090.643016293645</v>
      </c>
    </row>
    <row r="52" spans="2:15" x14ac:dyDescent="0.25">
      <c r="B52" s="23">
        <f t="shared" si="6"/>
        <v>2043</v>
      </c>
      <c r="C52" s="2">
        <v>-224220.02661538043</v>
      </c>
      <c r="E52" s="23">
        <f t="shared" si="1"/>
        <v>2043</v>
      </c>
      <c r="F52" s="2"/>
      <c r="G52" s="2">
        <v>-22422.002661538048</v>
      </c>
      <c r="H52" s="20"/>
      <c r="I52" s="21" t="str">
        <f t="shared" si="2"/>
        <v/>
      </c>
      <c r="J52" s="17">
        <f t="shared" si="3"/>
        <v>-224220.02661538043</v>
      </c>
      <c r="K52" s="21">
        <f t="shared" si="4"/>
        <v>-88569.655484454706</v>
      </c>
      <c r="L52" s="21">
        <f t="shared" si="0"/>
        <v>-8856.9655484454725</v>
      </c>
      <c r="O52" s="2">
        <f t="shared" si="5"/>
        <v>-22422.002661538048</v>
      </c>
    </row>
    <row r="53" spans="2:15" x14ac:dyDescent="0.25">
      <c r="B53" s="23">
        <f t="shared" si="6"/>
        <v>2044</v>
      </c>
      <c r="C53" s="2">
        <v>-227583.3270146111</v>
      </c>
      <c r="E53" s="23">
        <f t="shared" si="1"/>
        <v>2044</v>
      </c>
      <c r="F53" s="2"/>
      <c r="G53" s="2">
        <v>-22758.332701461117</v>
      </c>
      <c r="H53" s="20"/>
      <c r="I53" s="21" t="str">
        <f t="shared" si="2"/>
        <v/>
      </c>
      <c r="J53" s="17">
        <f t="shared" si="3"/>
        <v>-227583.3270146111</v>
      </c>
      <c r="K53" s="21">
        <f t="shared" si="4"/>
        <v>-86858.164557218857</v>
      </c>
      <c r="L53" s="21">
        <f t="shared" si="0"/>
        <v>-8685.8164557218879</v>
      </c>
      <c r="O53" s="2">
        <f t="shared" si="5"/>
        <v>-22758.332701461117</v>
      </c>
    </row>
    <row r="54" spans="2:15" x14ac:dyDescent="0.25">
      <c r="B54" s="23">
        <f t="shared" si="6"/>
        <v>2045</v>
      </c>
      <c r="C54" s="2">
        <v>-230997.07691983026</v>
      </c>
      <c r="E54" s="23">
        <f t="shared" si="1"/>
        <v>2045</v>
      </c>
      <c r="F54" s="2"/>
      <c r="G54" s="2">
        <v>-23099.707691983032</v>
      </c>
      <c r="H54" s="20"/>
      <c r="I54" s="21" t="str">
        <f t="shared" si="2"/>
        <v/>
      </c>
      <c r="J54" s="17">
        <f t="shared" si="3"/>
        <v>-230997.07691983026</v>
      </c>
      <c r="K54" s="21">
        <f t="shared" si="4"/>
        <v>-85179.745918432032</v>
      </c>
      <c r="L54" s="21">
        <f t="shared" si="0"/>
        <v>-8517.9745918432054</v>
      </c>
      <c r="O54" s="2">
        <f t="shared" si="5"/>
        <v>-23099.707691983032</v>
      </c>
    </row>
    <row r="55" spans="2:15" x14ac:dyDescent="0.25">
      <c r="B55" s="23">
        <f t="shared" si="6"/>
        <v>2046</v>
      </c>
      <c r="C55" s="2">
        <v>-234462.03307362768</v>
      </c>
      <c r="E55" s="23">
        <f t="shared" si="1"/>
        <v>2046</v>
      </c>
      <c r="F55" s="2"/>
      <c r="G55" s="2">
        <v>-23446.203307362775</v>
      </c>
      <c r="H55" s="20"/>
      <c r="I55" s="21" t="str">
        <f t="shared" si="2"/>
        <v/>
      </c>
      <c r="J55" s="17">
        <f t="shared" si="3"/>
        <v>-234462.03307362768</v>
      </c>
      <c r="K55" s="21">
        <f t="shared" si="4"/>
        <v>-83533.76049005652</v>
      </c>
      <c r="L55" s="21">
        <f t="shared" si="0"/>
        <v>-8353.3760490056538</v>
      </c>
      <c r="O55" s="2">
        <f t="shared" si="5"/>
        <v>-23446.203307362775</v>
      </c>
    </row>
    <row r="56" spans="2:15" x14ac:dyDescent="0.25">
      <c r="B56" s="23">
        <f t="shared" si="6"/>
        <v>2047</v>
      </c>
      <c r="C56" s="2">
        <v>-237978.96356973206</v>
      </c>
      <c r="E56" s="23">
        <f t="shared" si="1"/>
        <v>2047</v>
      </c>
      <c r="F56" s="2"/>
      <c r="G56" s="2">
        <v>-23797.896356973215</v>
      </c>
      <c r="H56" s="20"/>
      <c r="I56" s="21" t="str">
        <f t="shared" si="2"/>
        <v/>
      </c>
      <c r="J56" s="17">
        <f t="shared" si="3"/>
        <v>-237978.96356973206</v>
      </c>
      <c r="K56" s="21">
        <f t="shared" si="4"/>
        <v>-81919.581543388747</v>
      </c>
      <c r="L56" s="21">
        <f t="shared" si="0"/>
        <v>-8191.9581543388786</v>
      </c>
      <c r="O56" s="2">
        <f t="shared" si="5"/>
        <v>-23797.896356973215</v>
      </c>
    </row>
    <row r="57" spans="2:15" x14ac:dyDescent="0.25">
      <c r="B57" s="23">
        <f t="shared" si="6"/>
        <v>2048</v>
      </c>
      <c r="C57" s="2">
        <v>-241548.64802327802</v>
      </c>
      <c r="E57" s="23">
        <f t="shared" si="1"/>
        <v>2048</v>
      </c>
      <c r="F57" s="2"/>
      <c r="G57" s="2">
        <v>-24154.864802327811</v>
      </c>
      <c r="H57" s="20"/>
      <c r="I57" s="21" t="str">
        <f t="shared" si="2"/>
        <v/>
      </c>
      <c r="J57" s="17">
        <f t="shared" si="3"/>
        <v>-241548.64802327802</v>
      </c>
      <c r="K57" s="21">
        <f t="shared" si="4"/>
        <v>-80336.594460424734</v>
      </c>
      <c r="L57" s="21">
        <f t="shared" ref="L57:L88" si="7" xml:space="preserve"> IF($E57&gt;=$F$18,IF($E57&lt;=$F$19,IF(SUM($F57:$G57)/((1+$C$10)^($E57-$F$18))&lt;0,SUM($F57:$G57)/((1+$C$10)^($E57-$F$18)),""),""),"")</f>
        <v>-8033.6594460424767</v>
      </c>
      <c r="O57" s="2">
        <f t="shared" si="5"/>
        <v>-24154.864802327811</v>
      </c>
    </row>
    <row r="58" spans="2:15" x14ac:dyDescent="0.25">
      <c r="B58" s="23">
        <f t="shared" si="6"/>
        <v>2049</v>
      </c>
      <c r="C58" s="2">
        <v>-245171.87774362715</v>
      </c>
      <c r="E58" s="23">
        <f t="shared" si="1"/>
        <v>2049</v>
      </c>
      <c r="F58" s="2"/>
      <c r="G58" s="2">
        <v>-24517.187774362726</v>
      </c>
      <c r="H58" s="20"/>
      <c r="I58" s="21" t="str">
        <f t="shared" si="2"/>
        <v/>
      </c>
      <c r="J58" s="17">
        <f t="shared" si="3"/>
        <v>-245171.87774362715</v>
      </c>
      <c r="K58" s="21">
        <f t="shared" si="4"/>
        <v>-78784.196499836806</v>
      </c>
      <c r="L58" s="21">
        <f t="shared" si="7"/>
        <v>-7878.4196499836844</v>
      </c>
      <c r="O58" s="2">
        <f t="shared" si="5"/>
        <v>-24517.187774362726</v>
      </c>
    </row>
    <row r="59" spans="2:15" x14ac:dyDescent="0.25">
      <c r="B59" s="23">
        <f t="shared" si="6"/>
        <v>2050</v>
      </c>
      <c r="C59" s="2">
        <v>-248849.45590978154</v>
      </c>
      <c r="E59" s="23">
        <f t="shared" si="1"/>
        <v>2050</v>
      </c>
      <c r="F59" s="2"/>
      <c r="G59" s="2">
        <v>-24884.945590978165</v>
      </c>
      <c r="H59" s="20"/>
      <c r="I59" s="21" t="str">
        <f t="shared" si="2"/>
        <v/>
      </c>
      <c r="J59" s="17">
        <f t="shared" si="3"/>
        <v>-248849.45590978154</v>
      </c>
      <c r="K59" s="21">
        <f t="shared" si="4"/>
        <v>-77261.796567472818</v>
      </c>
      <c r="L59" s="21">
        <f t="shared" si="7"/>
        <v>-7726.1796567472848</v>
      </c>
      <c r="O59" s="2">
        <f t="shared" si="5"/>
        <v>-24884.945590978165</v>
      </c>
    </row>
    <row r="60" spans="2:15" x14ac:dyDescent="0.25">
      <c r="B60" s="23">
        <f t="shared" si="6"/>
        <v>2051</v>
      </c>
      <c r="C60" s="2">
        <v>-252582.19774842824</v>
      </c>
      <c r="E60" s="23">
        <f t="shared" si="1"/>
        <v>2051</v>
      </c>
      <c r="F60" s="2"/>
      <c r="G60" s="2">
        <v>-25258.219774842833</v>
      </c>
      <c r="H60" s="20"/>
      <c r="I60" s="21" t="str">
        <f t="shared" si="2"/>
        <v/>
      </c>
      <c r="J60" s="17">
        <f t="shared" si="3"/>
        <v>-252582.19774842824</v>
      </c>
      <c r="K60" s="21">
        <f t="shared" si="4"/>
        <v>-75768.814991289764</v>
      </c>
      <c r="L60" s="21">
        <f t="shared" si="7"/>
        <v>-7576.8814991289792</v>
      </c>
      <c r="O60" s="2">
        <f t="shared" si="5"/>
        <v>-25258.219774842833</v>
      </c>
    </row>
    <row r="61" spans="2:15" x14ac:dyDescent="0.25">
      <c r="B61" s="23">
        <f t="shared" si="6"/>
        <v>2052</v>
      </c>
      <c r="C61" s="2">
        <v>-256370.93071465465</v>
      </c>
      <c r="E61" s="23">
        <f t="shared" si="1"/>
        <v>2052</v>
      </c>
      <c r="F61" s="2"/>
      <c r="G61" s="2">
        <v>-25637.093071465475</v>
      </c>
      <c r="H61" s="20"/>
      <c r="I61" s="21" t="str">
        <f t="shared" si="2"/>
        <v/>
      </c>
      <c r="J61" s="17">
        <f t="shared" si="3"/>
        <v>-256370.93071465465</v>
      </c>
      <c r="K61" s="21">
        <f t="shared" si="4"/>
        <v>-74304.683300636825</v>
      </c>
      <c r="L61" s="21">
        <f t="shared" si="7"/>
        <v>-7430.4683300636852</v>
      </c>
      <c r="O61" s="2">
        <f t="shared" si="5"/>
        <v>-25637.093071465475</v>
      </c>
    </row>
    <row r="62" spans="2:15" x14ac:dyDescent="0.25">
      <c r="B62" s="23">
        <f t="shared" si="6"/>
        <v>2053</v>
      </c>
      <c r="C62" s="2">
        <v>-260216.49467537444</v>
      </c>
      <c r="E62" s="23">
        <f t="shared" si="1"/>
        <v>2053</v>
      </c>
      <c r="F62" s="2"/>
      <c r="G62" s="2">
        <v>-26021.649467537456</v>
      </c>
      <c r="H62" s="20"/>
      <c r="I62" s="21" t="str">
        <f t="shared" si="2"/>
        <v/>
      </c>
      <c r="J62" s="17">
        <f t="shared" si="3"/>
        <v>-260216.49467537444</v>
      </c>
      <c r="K62" s="21">
        <f t="shared" si="4"/>
        <v>-72868.844009803259</v>
      </c>
      <c r="L62" s="21">
        <f t="shared" si="7"/>
        <v>-7286.8844009803288</v>
      </c>
      <c r="O62" s="2">
        <f t="shared" si="5"/>
        <v>-26021.649467537456</v>
      </c>
    </row>
    <row r="63" spans="2:15" x14ac:dyDescent="0.25">
      <c r="B63" s="23">
        <f t="shared" si="6"/>
        <v>2054</v>
      </c>
      <c r="C63" s="2">
        <v>-264119.74209550506</v>
      </c>
      <c r="E63" s="23">
        <f t="shared" si="1"/>
        <v>2054</v>
      </c>
      <c r="F63" s="2"/>
      <c r="G63" s="2">
        <v>-26411.974209550517</v>
      </c>
      <c r="H63" s="20"/>
      <c r="I63" s="21" t="str">
        <f t="shared" si="2"/>
        <v/>
      </c>
      <c r="J63" s="17">
        <f t="shared" si="3"/>
        <v>-264119.74209550506</v>
      </c>
      <c r="K63" s="21">
        <f t="shared" si="4"/>
        <v>-71460.750405749088</v>
      </c>
      <c r="L63" s="21">
        <f t="shared" si="7"/>
        <v>-7146.0750405749113</v>
      </c>
      <c r="O63" s="2">
        <f t="shared" si="5"/>
        <v>-26411.974209550517</v>
      </c>
    </row>
    <row r="64" spans="2:15" x14ac:dyDescent="0.25">
      <c r="B64" s="23">
        <f t="shared" si="6"/>
        <v>2055</v>
      </c>
      <c r="C64" s="2">
        <v>-268081.53822693758</v>
      </c>
      <c r="E64" s="23">
        <f t="shared" si="1"/>
        <v>2055</v>
      </c>
      <c r="F64" s="2"/>
      <c r="G64" s="2">
        <v>-26808.153822693774</v>
      </c>
      <c r="H64" s="20"/>
      <c r="I64" s="21" t="str">
        <f t="shared" si="2"/>
        <v/>
      </c>
      <c r="J64" s="17">
        <f t="shared" si="3"/>
        <v>-268081.53822693758</v>
      </c>
      <c r="K64" s="21">
        <f t="shared" si="4"/>
        <v>-70079.866339937507</v>
      </c>
      <c r="L64" s="21">
        <f t="shared" si="7"/>
        <v>-7007.9866339937544</v>
      </c>
      <c r="O64" s="2">
        <f t="shared" si="5"/>
        <v>-26808.153822693774</v>
      </c>
    </row>
    <row r="65" spans="2:15" x14ac:dyDescent="0.25">
      <c r="B65" s="23">
        <f t="shared" si="6"/>
        <v>2056</v>
      </c>
      <c r="C65" s="2">
        <v>-272102.76130034163</v>
      </c>
      <c r="E65" s="23">
        <f t="shared" si="1"/>
        <v>2056</v>
      </c>
      <c r="F65" s="2"/>
      <c r="G65" s="2">
        <v>-27210.276130034177</v>
      </c>
      <c r="H65" s="20"/>
      <c r="I65" s="21" t="str">
        <f t="shared" si="2"/>
        <v/>
      </c>
      <c r="J65" s="17">
        <f t="shared" si="3"/>
        <v>-272102.76130034163</v>
      </c>
      <c r="K65" s="21">
        <f t="shared" si="4"/>
        <v>-68725.666024189937</v>
      </c>
      <c r="L65" s="21">
        <f t="shared" si="7"/>
        <v>-6872.5666024189968</v>
      </c>
      <c r="O65" s="2">
        <f t="shared" si="5"/>
        <v>-27210.276130034177</v>
      </c>
    </row>
    <row r="66" spans="2:15" x14ac:dyDescent="0.25">
      <c r="B66" s="23">
        <f t="shared" si="6"/>
        <v>2057</v>
      </c>
      <c r="C66" s="2">
        <v>-276184.30271984672</v>
      </c>
      <c r="E66" s="23">
        <f t="shared" si="1"/>
        <v>2057</v>
      </c>
      <c r="F66" s="2"/>
      <c r="G66" s="2">
        <v>-27618.430271984686</v>
      </c>
      <c r="H66" s="20"/>
      <c r="I66" s="21" t="str">
        <f t="shared" si="2"/>
        <v/>
      </c>
      <c r="J66" s="17">
        <f t="shared" si="3"/>
        <v>-276184.30271984672</v>
      </c>
      <c r="K66" s="21">
        <f t="shared" si="4"/>
        <v>-67397.633830485778</v>
      </c>
      <c r="L66" s="21">
        <f t="shared" si="7"/>
        <v>-6739.763383048582</v>
      </c>
      <c r="O66" s="2">
        <f t="shared" si="5"/>
        <v>-27618.430271984686</v>
      </c>
    </row>
    <row r="67" spans="2:15" x14ac:dyDescent="0.25">
      <c r="B67" s="23">
        <f t="shared" si="6"/>
        <v>2058</v>
      </c>
      <c r="C67" s="2">
        <v>-280327.0672606444</v>
      </c>
      <c r="E67" s="23">
        <f t="shared" si="1"/>
        <v>2058</v>
      </c>
      <c r="F67" s="2"/>
      <c r="G67" s="2">
        <v>-28032.706726064454</v>
      </c>
      <c r="H67" s="20"/>
      <c r="I67" s="21" t="str">
        <f t="shared" si="2"/>
        <v/>
      </c>
      <c r="J67" s="17">
        <f t="shared" si="3"/>
        <v>-280327.0672606444</v>
      </c>
      <c r="K67" s="21">
        <f t="shared" si="4"/>
        <v>-66095.264094630969</v>
      </c>
      <c r="L67" s="21">
        <f t="shared" si="7"/>
        <v>-6609.5264094631011</v>
      </c>
      <c r="O67" s="2">
        <f t="shared" si="5"/>
        <v>-28032.706726064454</v>
      </c>
    </row>
    <row r="68" spans="2:15" x14ac:dyDescent="0.25">
      <c r="B68" s="23">
        <f t="shared" si="6"/>
        <v>2059</v>
      </c>
      <c r="C68" s="2">
        <v>-284531.97326955403</v>
      </c>
      <c r="E68" s="23">
        <f t="shared" si="1"/>
        <v>2059</v>
      </c>
      <c r="F68" s="2"/>
      <c r="G68" s="2">
        <v>-28453.197326955418</v>
      </c>
      <c r="H68" s="20"/>
      <c r="I68" s="21" t="str">
        <f t="shared" si="2"/>
        <v/>
      </c>
      <c r="J68" s="17">
        <f t="shared" si="3"/>
        <v>-284531.97326955403</v>
      </c>
      <c r="K68" s="21">
        <f t="shared" si="4"/>
        <v>-64818.060923720222</v>
      </c>
      <c r="L68" s="21">
        <f t="shared" si="7"/>
        <v>-6481.806092372025</v>
      </c>
      <c r="O68" s="2">
        <f t="shared" si="5"/>
        <v>-28453.197326955418</v>
      </c>
    </row>
    <row r="69" spans="2:15" x14ac:dyDescent="0.25">
      <c r="B69" s="23">
        <f t="shared" si="6"/>
        <v>2060</v>
      </c>
      <c r="C69" s="2">
        <v>-288799.95286859729</v>
      </c>
      <c r="E69" s="23">
        <f t="shared" si="1"/>
        <v>2060</v>
      </c>
      <c r="F69" s="2"/>
      <c r="G69" s="2">
        <v>-28879.995286859747</v>
      </c>
      <c r="H69" s="20"/>
      <c r="I69" s="21" t="str">
        <f t="shared" si="2"/>
        <v/>
      </c>
      <c r="J69" s="17">
        <f t="shared" si="3"/>
        <v>-288799.95286859729</v>
      </c>
      <c r="K69" s="21">
        <f t="shared" si="4"/>
        <v>-63565.538007319832</v>
      </c>
      <c r="L69" s="21">
        <f t="shared" si="7"/>
        <v>-6356.5538007319865</v>
      </c>
      <c r="O69" s="2">
        <f t="shared" si="5"/>
        <v>-28879.995286859747</v>
      </c>
    </row>
    <row r="70" spans="2:15" x14ac:dyDescent="0.25">
      <c r="B70" s="23">
        <f t="shared" si="6"/>
        <v>2061</v>
      </c>
      <c r="C70" s="2">
        <v>-293131.95216162625</v>
      </c>
      <c r="E70" s="23">
        <f t="shared" si="1"/>
        <v>2061</v>
      </c>
      <c r="F70" s="2"/>
      <c r="G70" s="2">
        <v>-29313.19521616264</v>
      </c>
      <c r="H70" s="20"/>
      <c r="I70" s="21" t="str">
        <f t="shared" si="2"/>
        <v/>
      </c>
      <c r="J70" s="17">
        <f t="shared" si="3"/>
        <v>-293131.95216162625</v>
      </c>
      <c r="K70" s="21">
        <f t="shared" si="4"/>
        <v>-62337.21843229916</v>
      </c>
      <c r="L70" s="21">
        <f t="shared" si="7"/>
        <v>-6233.7218432299196</v>
      </c>
      <c r="O70" s="2">
        <f t="shared" si="5"/>
        <v>-29313.19521616264</v>
      </c>
    </row>
    <row r="71" spans="2:15" x14ac:dyDescent="0.25">
      <c r="B71" s="23">
        <f t="shared" si="6"/>
        <v>2062</v>
      </c>
      <c r="C71" s="2">
        <v>-297528.93144405063</v>
      </c>
      <c r="E71" s="23">
        <f t="shared" si="1"/>
        <v>2062</v>
      </c>
      <c r="F71" s="2"/>
      <c r="G71" s="2">
        <v>-29752.893144405076</v>
      </c>
      <c r="H71" s="20"/>
      <c r="I71" s="21" t="str">
        <f t="shared" si="2"/>
        <v/>
      </c>
      <c r="J71" s="17">
        <f t="shared" si="3"/>
        <v>-297528.93144405063</v>
      </c>
      <c r="K71" s="21">
        <f t="shared" si="4"/>
        <v>-61132.634501240231</v>
      </c>
      <c r="L71" s="21">
        <f t="shared" si="7"/>
        <v>-6113.2634501240254</v>
      </c>
      <c r="O71" s="2">
        <f t="shared" si="5"/>
        <v>-29752.893144405076</v>
      </c>
    </row>
    <row r="72" spans="2:15" x14ac:dyDescent="0.25">
      <c r="B72" s="23">
        <f t="shared" si="6"/>
        <v>2063</v>
      </c>
      <c r="C72" s="2">
        <v>-301991.86541571136</v>
      </c>
      <c r="E72" s="23">
        <f t="shared" si="1"/>
        <v>2063</v>
      </c>
      <c r="F72" s="2"/>
      <c r="G72" s="2">
        <v>-30199.186541571151</v>
      </c>
      <c r="H72" s="20"/>
      <c r="I72" s="21" t="str">
        <f t="shared" si="2"/>
        <v/>
      </c>
      <c r="J72" s="17">
        <f t="shared" si="3"/>
        <v>-301991.86541571136</v>
      </c>
      <c r="K72" s="21">
        <f t="shared" si="4"/>
        <v>-59951.327554356372</v>
      </c>
      <c r="L72" s="21">
        <f t="shared" si="7"/>
        <v>-5995.1327554356403</v>
      </c>
      <c r="O72" s="2">
        <f t="shared" si="5"/>
        <v>-30199.186541571151</v>
      </c>
    </row>
    <row r="73" spans="2:15" x14ac:dyDescent="0.25">
      <c r="B73" s="23">
        <f t="shared" si="6"/>
        <v>2064</v>
      </c>
      <c r="C73" s="2">
        <v>-306521.74339694699</v>
      </c>
      <c r="E73" s="23">
        <f t="shared" si="1"/>
        <v>2064</v>
      </c>
      <c r="F73" s="2"/>
      <c r="G73" s="2">
        <v>-30652.174339694717</v>
      </c>
      <c r="H73" s="20"/>
      <c r="I73" s="21" t="str">
        <f t="shared" si="2"/>
        <v/>
      </c>
      <c r="J73" s="17">
        <f t="shared" si="3"/>
        <v>-306521.74339694699</v>
      </c>
      <c r="K73" s="21">
        <f t="shared" si="4"/>
        <v>-58792.847794851899</v>
      </c>
      <c r="L73" s="21">
        <f t="shared" si="7"/>
        <v>-5879.2847794851932</v>
      </c>
      <c r="O73" s="2">
        <f t="shared" si="5"/>
        <v>-30652.174339694717</v>
      </c>
    </row>
    <row r="74" spans="2:15" x14ac:dyDescent="0.25">
      <c r="B74" s="23">
        <f t="shared" si="6"/>
        <v>2065</v>
      </c>
      <c r="C74" s="2">
        <v>-311119.56954790116</v>
      </c>
      <c r="E74" s="23">
        <f t="shared" si="1"/>
        <v>2065</v>
      </c>
      <c r="F74" s="2"/>
      <c r="G74" s="2">
        <v>-31111.956954790134</v>
      </c>
      <c r="H74" s="20"/>
      <c r="I74" s="21" t="str">
        <f t="shared" si="2"/>
        <v/>
      </c>
      <c r="J74" s="17">
        <f t="shared" si="3"/>
        <v>-311119.56954790116</v>
      </c>
      <c r="K74" s="21">
        <f t="shared" si="4"/>
        <v>-57656.754117656696</v>
      </c>
      <c r="L74" s="21">
        <f t="shared" si="7"/>
        <v>-5765.6754117656728</v>
      </c>
      <c r="O74" s="2">
        <f t="shared" si="5"/>
        <v>-31111.956954790134</v>
      </c>
    </row>
    <row r="75" spans="2:15" x14ac:dyDescent="0.25">
      <c r="B75" s="23">
        <f t="shared" si="6"/>
        <v>2066</v>
      </c>
      <c r="C75" s="2">
        <v>-315786.36309111962</v>
      </c>
      <c r="E75" s="23">
        <f t="shared" si="1"/>
        <v>2066</v>
      </c>
      <c r="F75" s="2"/>
      <c r="G75" s="2">
        <v>-31578.636309111982</v>
      </c>
      <c r="H75" s="20"/>
      <c r="I75" s="21" t="str">
        <f t="shared" si="2"/>
        <v/>
      </c>
      <c r="J75" s="17">
        <f t="shared" si="3"/>
        <v>-315786.36309111962</v>
      </c>
      <c r="K75" s="21">
        <f t="shared" si="4"/>
        <v>-56542.613941470088</v>
      </c>
      <c r="L75" s="21">
        <f t="shared" si="7"/>
        <v>-5654.2613941470117</v>
      </c>
      <c r="O75" s="2">
        <f t="shared" si="5"/>
        <v>-31578.636309111982</v>
      </c>
    </row>
    <row r="76" spans="2:15" x14ac:dyDescent="0.25">
      <c r="B76" s="23">
        <f t="shared" si="6"/>
        <v>2067</v>
      </c>
      <c r="C76" s="2">
        <v>-320523.15853748639</v>
      </c>
      <c r="E76" s="23">
        <f t="shared" si="1"/>
        <v>2067</v>
      </c>
      <c r="F76" s="2"/>
      <c r="G76" s="2">
        <v>-32052.31585374866</v>
      </c>
      <c r="H76" s="20"/>
      <c r="I76" s="21" t="str">
        <f t="shared" si="2"/>
        <v/>
      </c>
      <c r="J76" s="17">
        <f t="shared" si="3"/>
        <v>-320523.15853748639</v>
      </c>
      <c r="K76" s="21">
        <f t="shared" si="4"/>
        <v>-55450.003044050376</v>
      </c>
      <c r="L76" s="21">
        <f t="shared" si="7"/>
        <v>-5545.0003044050418</v>
      </c>
      <c r="O76" s="2">
        <f t="shared" si="5"/>
        <v>-32052.31585374866</v>
      </c>
    </row>
    <row r="77" spans="2:15" x14ac:dyDescent="0.25">
      <c r="B77" s="23">
        <f t="shared" si="6"/>
        <v>2068</v>
      </c>
      <c r="C77" s="2">
        <v>-325331.00591554865</v>
      </c>
      <c r="E77" s="23">
        <f t="shared" si="1"/>
        <v>2068</v>
      </c>
      <c r="F77" s="2"/>
      <c r="G77" s="2">
        <v>-32533.100591554885</v>
      </c>
      <c r="H77" s="20"/>
      <c r="I77" s="21" t="str">
        <f t="shared" si="2"/>
        <v/>
      </c>
      <c r="J77" s="17">
        <f t="shared" si="3"/>
        <v>-325331.00591554865</v>
      </c>
      <c r="K77" s="21">
        <f t="shared" si="4"/>
        <v>-54378.505400687078</v>
      </c>
      <c r="L77" s="21">
        <f t="shared" si="7"/>
        <v>-5437.8505400687109</v>
      </c>
      <c r="O77" s="2">
        <f t="shared" si="5"/>
        <v>-32533.100591554885</v>
      </c>
    </row>
    <row r="78" spans="2:15" x14ac:dyDescent="0.25">
      <c r="B78" s="23">
        <f t="shared" si="6"/>
        <v>2069</v>
      </c>
      <c r="C78" s="2">
        <v>-330210.97100428183</v>
      </c>
      <c r="E78" s="23">
        <f t="shared" si="1"/>
        <v>2069</v>
      </c>
      <c r="F78" s="2"/>
      <c r="G78" s="2">
        <v>-33021.097100428204</v>
      </c>
      <c r="H78" s="20"/>
      <c r="I78" s="21" t="str">
        <f t="shared" si="2"/>
        <v/>
      </c>
      <c r="J78" s="17">
        <f t="shared" si="3"/>
        <v>-330210.97100428183</v>
      </c>
      <c r="K78" s="21">
        <f t="shared" si="4"/>
        <v>-53327.713025794583</v>
      </c>
      <c r="L78" s="21">
        <f t="shared" si="7"/>
        <v>-5332.771302579461</v>
      </c>
      <c r="O78" s="2">
        <f t="shared" si="5"/>
        <v>-33021.097100428204</v>
      </c>
    </row>
    <row r="79" spans="2:15" x14ac:dyDescent="0.25">
      <c r="B79" s="23">
        <f t="shared" si="6"/>
        <v>2070</v>
      </c>
      <c r="C79" s="2">
        <v>-335164.13556934602</v>
      </c>
      <c r="E79" s="23">
        <f t="shared" si="1"/>
        <v>2070</v>
      </c>
      <c r="F79" s="2"/>
      <c r="G79" s="2">
        <v>-33516.413556934625</v>
      </c>
      <c r="H79" s="20"/>
      <c r="I79" s="21" t="str">
        <f t="shared" si="2"/>
        <v/>
      </c>
      <c r="J79" s="17">
        <f t="shared" si="3"/>
        <v>-335164.13556934602</v>
      </c>
      <c r="K79" s="21">
        <f t="shared" si="4"/>
        <v>-52297.225817566657</v>
      </c>
      <c r="L79" s="21">
        <f t="shared" si="7"/>
        <v>-5229.7225817566696</v>
      </c>
      <c r="O79" s="2">
        <f t="shared" si="5"/>
        <v>-33516.413556934625</v>
      </c>
    </row>
    <row r="80" spans="2:15" x14ac:dyDescent="0.25">
      <c r="B80" s="23">
        <f t="shared" si="6"/>
        <v>2071</v>
      </c>
      <c r="C80" s="2">
        <v>-340191.59760288621</v>
      </c>
      <c r="E80" s="23">
        <f t="shared" si="1"/>
        <v>2071</v>
      </c>
      <c r="F80" s="2"/>
      <c r="G80" s="2">
        <v>-34019.15976028864</v>
      </c>
      <c r="H80" s="20"/>
      <c r="I80" s="21" t="str">
        <f t="shared" si="2"/>
        <v/>
      </c>
      <c r="J80" s="17">
        <f t="shared" si="3"/>
        <v>-340191.59760288621</v>
      </c>
      <c r="K80" s="21">
        <f t="shared" si="4"/>
        <v>-51286.651405632998</v>
      </c>
      <c r="L80" s="21">
        <f t="shared" si="7"/>
        <v>-5128.6651405633029</v>
      </c>
      <c r="O80" s="2">
        <f t="shared" si="5"/>
        <v>-34019.15976028864</v>
      </c>
    </row>
    <row r="81" spans="2:15" x14ac:dyDescent="0.25">
      <c r="B81" s="23">
        <f t="shared" si="6"/>
        <v>2072</v>
      </c>
      <c r="C81" s="2">
        <v>-345294.47156692948</v>
      </c>
      <c r="E81" s="23">
        <f t="shared" si="1"/>
        <v>2072</v>
      </c>
      <c r="F81" s="2"/>
      <c r="G81" s="2">
        <v>-34529.447156692964</v>
      </c>
      <c r="H81" s="20"/>
      <c r="I81" s="21" t="str">
        <f t="shared" si="2"/>
        <v/>
      </c>
      <c r="J81" s="17">
        <f t="shared" si="3"/>
        <v>-345294.47156692948</v>
      </c>
      <c r="K81" s="21">
        <f t="shared" si="4"/>
        <v>-50295.605001659424</v>
      </c>
      <c r="L81" s="21">
        <f t="shared" si="7"/>
        <v>-5029.5605001659451</v>
      </c>
      <c r="O81" s="2">
        <f t="shared" si="5"/>
        <v>-34529.447156692964</v>
      </c>
    </row>
    <row r="82" spans="2:15" x14ac:dyDescent="0.25">
      <c r="B82" s="23">
        <f t="shared" si="6"/>
        <v>2073</v>
      </c>
      <c r="C82" s="2">
        <v>-350473.88864043338</v>
      </c>
      <c r="E82" s="23">
        <f t="shared" si="1"/>
        <v>2073</v>
      </c>
      <c r="F82" s="2"/>
      <c r="G82" s="2">
        <v>-35047.388864043358</v>
      </c>
      <c r="H82" s="20"/>
      <c r="I82" s="21" t="str">
        <f t="shared" si="2"/>
        <v/>
      </c>
      <c r="J82" s="17">
        <f t="shared" si="3"/>
        <v>-350473.88864043338</v>
      </c>
      <c r="K82" s="21">
        <f t="shared" si="4"/>
        <v>-49323.709252835091</v>
      </c>
      <c r="L82" s="21">
        <f t="shared" si="7"/>
        <v>-4932.3709252835115</v>
      </c>
      <c r="O82" s="2">
        <f t="shared" si="5"/>
        <v>-35047.388864043358</v>
      </c>
    </row>
    <row r="83" spans="2:15" x14ac:dyDescent="0.25">
      <c r="B83" s="23">
        <f t="shared" si="6"/>
        <v>2074</v>
      </c>
      <c r="C83" s="2">
        <v>-355730.99697003985</v>
      </c>
      <c r="E83" s="23">
        <f t="shared" si="1"/>
        <v>2074</v>
      </c>
      <c r="F83" s="2"/>
      <c r="G83" s="2">
        <v>-35573.099697004007</v>
      </c>
      <c r="H83" s="20"/>
      <c r="I83" s="21" t="str">
        <f t="shared" si="2"/>
        <v/>
      </c>
      <c r="J83" s="17">
        <f t="shared" si="3"/>
        <v>-355730.99697003985</v>
      </c>
      <c r="K83" s="21">
        <f t="shared" si="4"/>
        <v>-48370.59409819093</v>
      </c>
      <c r="L83" s="21">
        <f t="shared" si="7"/>
        <v>-4837.0594098190959</v>
      </c>
      <c r="O83" s="2">
        <f t="shared" si="5"/>
        <v>-35573.099697004007</v>
      </c>
    </row>
    <row r="84" spans="2:15" x14ac:dyDescent="0.25">
      <c r="B84" s="23">
        <f t="shared" si="6"/>
        <v>2075</v>
      </c>
      <c r="C84" s="2">
        <v>-361066.9619245904</v>
      </c>
      <c r="E84" s="23">
        <f t="shared" si="1"/>
        <v>2075</v>
      </c>
      <c r="F84" s="2"/>
      <c r="G84" s="2">
        <v>-36106.696192459065</v>
      </c>
      <c r="H84" s="20"/>
      <c r="I84" s="21" t="str">
        <f t="shared" si="2"/>
        <v/>
      </c>
      <c r="J84" s="17">
        <f t="shared" si="3"/>
        <v>-361066.9619245904</v>
      </c>
      <c r="K84" s="21">
        <f t="shared" si="4"/>
        <v>-47435.896627694478</v>
      </c>
      <c r="L84" s="21">
        <f t="shared" si="7"/>
        <v>-4743.589662769451</v>
      </c>
      <c r="O84" s="2">
        <f t="shared" si="5"/>
        <v>-36106.696192459065</v>
      </c>
    </row>
    <row r="85" spans="2:15" x14ac:dyDescent="0.25">
      <c r="B85" s="23">
        <f t="shared" si="6"/>
        <v>2076</v>
      </c>
      <c r="C85" s="2">
        <v>-366482.96635345923</v>
      </c>
      <c r="E85" s="23">
        <f t="shared" si="1"/>
        <v>2076</v>
      </c>
      <c r="F85" s="2"/>
      <c r="G85" s="2">
        <v>-36648.296635345949</v>
      </c>
      <c r="H85" s="20"/>
      <c r="I85" s="21" t="str">
        <f t="shared" si="2"/>
        <v/>
      </c>
      <c r="J85" s="17">
        <f t="shared" si="3"/>
        <v>-366482.96635345923</v>
      </c>
      <c r="K85" s="21">
        <f t="shared" si="4"/>
        <v>-46519.260944067522</v>
      </c>
      <c r="L85" s="21">
        <f t="shared" si="7"/>
        <v>-4651.9260944067555</v>
      </c>
      <c r="O85" s="2">
        <f t="shared" si="5"/>
        <v>-36648.296635345949</v>
      </c>
    </row>
    <row r="86" spans="2:15" x14ac:dyDescent="0.25">
      <c r="B86" s="23">
        <f t="shared" si="6"/>
        <v>2077</v>
      </c>
      <c r="C86" s="2">
        <v>-371980.21084876108</v>
      </c>
      <c r="E86" s="23">
        <f t="shared" si="1"/>
        <v>2077</v>
      </c>
      <c r="F86" s="2"/>
      <c r="G86" s="2">
        <v>-37198.021084876134</v>
      </c>
      <c r="H86" s="20"/>
      <c r="I86" s="21" t="str">
        <f t="shared" si="2"/>
        <v/>
      </c>
      <c r="J86" s="17">
        <f t="shared" si="3"/>
        <v>-371980.21084876108</v>
      </c>
      <c r="K86" s="21">
        <f t="shared" si="4"/>
        <v>-45620.33802727396</v>
      </c>
      <c r="L86" s="21">
        <f t="shared" si="7"/>
        <v>-4562.0338027273992</v>
      </c>
      <c r="O86" s="2">
        <f t="shared" si="5"/>
        <v>-37198.021084876134</v>
      </c>
    </row>
    <row r="87" spans="2:15" x14ac:dyDescent="0.25">
      <c r="B87" s="23">
        <f t="shared" si="6"/>
        <v>2078</v>
      </c>
      <c r="C87" s="2">
        <v>-377559.91401149245</v>
      </c>
      <c r="E87" s="23">
        <f t="shared" si="1"/>
        <v>2078</v>
      </c>
      <c r="F87" s="2"/>
      <c r="G87" s="2">
        <v>-37755.991401149273</v>
      </c>
      <c r="H87" s="20"/>
      <c r="I87" s="21" t="str">
        <f t="shared" si="2"/>
        <v/>
      </c>
      <c r="J87" s="17">
        <f t="shared" si="3"/>
        <v>-377559.91401149245</v>
      </c>
      <c r="K87" s="21">
        <f t="shared" si="4"/>
        <v>-44738.78560162615</v>
      </c>
      <c r="L87" s="21">
        <f t="shared" si="7"/>
        <v>-4473.8785601626178</v>
      </c>
      <c r="O87" s="2">
        <f t="shared" si="5"/>
        <v>-37755.991401149273</v>
      </c>
    </row>
    <row r="88" spans="2:15" x14ac:dyDescent="0.25">
      <c r="B88" s="23">
        <f t="shared" si="6"/>
        <v>2079</v>
      </c>
      <c r="C88" s="2">
        <v>-383223.31272166478</v>
      </c>
      <c r="E88" s="23">
        <f t="shared" si="1"/>
        <v>2079</v>
      </c>
      <c r="F88" s="2"/>
      <c r="G88" s="2">
        <v>-38322.331272166506</v>
      </c>
      <c r="H88" s="20"/>
      <c r="I88" s="21" t="str">
        <f t="shared" si="2"/>
        <v/>
      </c>
      <c r="J88" s="17">
        <f t="shared" si="3"/>
        <v>-383223.31272166478</v>
      </c>
      <c r="K88" s="21">
        <f t="shared" si="4"/>
        <v>-43874.268005459453</v>
      </c>
      <c r="L88" s="21">
        <f t="shared" si="7"/>
        <v>-4387.4268005459489</v>
      </c>
      <c r="O88" s="2">
        <f t="shared" si="5"/>
        <v>-38322.331272166506</v>
      </c>
    </row>
    <row r="89" spans="2:15" x14ac:dyDescent="0.25">
      <c r="B89" s="23">
        <f t="shared" si="6"/>
        <v>2080</v>
      </c>
      <c r="C89" s="2">
        <v>-388971.66241248971</v>
      </c>
      <c r="E89" s="23">
        <f t="shared" si="1"/>
        <v>2080</v>
      </c>
      <c r="F89" s="2"/>
      <c r="G89" s="2"/>
      <c r="H89" s="20"/>
      <c r="I89" s="21" t="str">
        <f t="shared" si="2"/>
        <v/>
      </c>
      <c r="J89" s="17">
        <f t="shared" si="3"/>
        <v>-388971.66241248971</v>
      </c>
      <c r="K89" s="21">
        <f t="shared" si="4"/>
        <v>-43026.456063324978</v>
      </c>
      <c r="L89" s="21" t="str">
        <f t="shared" ref="L89:L120" si="8" xml:space="preserve"> IF($E89&gt;=$F$18,IF($E89&lt;=$F$19,IF(SUM($F89:$G89)/((1+$C$10)^($E89-$F$18))&lt;0,SUM($F89:$G89)/((1+$C$10)^($E89-$F$18)),""),""),"")</f>
        <v/>
      </c>
      <c r="O89" s="2"/>
    </row>
    <row r="90" spans="2:15" x14ac:dyDescent="0.25">
      <c r="B90" s="23">
        <f t="shared" si="6"/>
        <v>2081</v>
      </c>
      <c r="C90" s="2">
        <v>-394806.23734867701</v>
      </c>
      <c r="E90" s="23">
        <f t="shared" ref="E90:E103" si="9">E89+1</f>
        <v>2081</v>
      </c>
      <c r="F90" s="2"/>
      <c r="G90" s="2"/>
      <c r="H90" s="20"/>
      <c r="I90" s="21" t="str">
        <f t="shared" ref="I90:I144" si="10" xml:space="preserve"> IF($B90=$C$18,$C$21,"")</f>
        <v/>
      </c>
      <c r="J90" s="17">
        <f t="shared" ref="J90:J144" si="11" xml:space="preserve"> IF($B90&gt;=$C$18,IF($B90&lt;=$C$19,$C90,""),"")</f>
        <v>-394806.23734867701</v>
      </c>
      <c r="K90" s="21">
        <f t="shared" ref="K90:K144" si="12" xml:space="preserve"> IF(SUM($I90:$J90)/((1+$C$10)^($B90-$C$18))&lt;0,SUM($I90:$J90)/((1+$C$10)^($B90-$C$18)),"")</f>
        <v>-42195.026960652031</v>
      </c>
      <c r="L90" s="21" t="str">
        <f t="shared" si="8"/>
        <v/>
      </c>
      <c r="O90" s="2"/>
    </row>
    <row r="91" spans="2:15" x14ac:dyDescent="0.25">
      <c r="B91" s="23">
        <f>B90+1</f>
        <v>2082</v>
      </c>
      <c r="C91" s="2">
        <v>-400728.33090890711</v>
      </c>
      <c r="E91" s="23">
        <f t="shared" si="9"/>
        <v>2082</v>
      </c>
      <c r="F91" s="2"/>
      <c r="G91" s="2"/>
      <c r="H91" s="20"/>
      <c r="I91" s="21" t="str">
        <f t="shared" si="10"/>
        <v/>
      </c>
      <c r="J91" s="17">
        <f t="shared" si="11"/>
        <v>-400728.33090890711</v>
      </c>
      <c r="K91" s="21">
        <f t="shared" si="12"/>
        <v>-41379.664120832669</v>
      </c>
      <c r="L91" s="21" t="str">
        <f t="shared" si="8"/>
        <v/>
      </c>
      <c r="O91" s="2"/>
    </row>
    <row r="92" spans="2:15" x14ac:dyDescent="0.25">
      <c r="B92" s="23">
        <f>B91+1</f>
        <v>2083</v>
      </c>
      <c r="C92" s="2">
        <v>-406739.2558725407</v>
      </c>
      <c r="E92" s="23">
        <f t="shared" si="9"/>
        <v>2083</v>
      </c>
      <c r="F92" s="2"/>
      <c r="G92" s="2"/>
      <c r="H92" s="20"/>
      <c r="I92" s="21" t="str">
        <f t="shared" si="10"/>
        <v/>
      </c>
      <c r="J92" s="17">
        <f t="shared" si="11"/>
        <v>-406739.2558725407</v>
      </c>
      <c r="K92" s="21">
        <f t="shared" si="12"/>
        <v>-40580.057084681306</v>
      </c>
      <c r="L92" s="21" t="str">
        <f t="shared" si="8"/>
        <v/>
      </c>
      <c r="O92" s="2"/>
    </row>
    <row r="93" spans="2:15" x14ac:dyDescent="0.25">
      <c r="B93" s="23">
        <f>B92+1</f>
        <v>2084</v>
      </c>
      <c r="C93" s="2">
        <v>-412840.34471062879</v>
      </c>
      <c r="E93" s="23">
        <f t="shared" si="9"/>
        <v>2084</v>
      </c>
      <c r="F93" s="2"/>
      <c r="G93" s="2"/>
      <c r="H93" s="20"/>
      <c r="I93" s="21" t="str">
        <f t="shared" si="10"/>
        <v/>
      </c>
      <c r="J93" s="17">
        <f t="shared" si="11"/>
        <v>-412840.34471062879</v>
      </c>
      <c r="K93" s="21">
        <f t="shared" si="12"/>
        <v>-39795.901392223699</v>
      </c>
      <c r="L93" s="21" t="str">
        <f t="shared" si="8"/>
        <v/>
      </c>
      <c r="O93" s="2"/>
    </row>
    <row r="94" spans="2:15" x14ac:dyDescent="0.25">
      <c r="B94" s="23">
        <f t="shared" ref="B94:B103" si="13">B93+1</f>
        <v>2085</v>
      </c>
      <c r="C94" s="2">
        <v>-419032.94988128816</v>
      </c>
      <c r="E94" s="23">
        <f t="shared" si="9"/>
        <v>2085</v>
      </c>
      <c r="F94" s="2"/>
      <c r="G94" s="2"/>
      <c r="H94" s="20"/>
      <c r="I94" s="21" t="str">
        <f t="shared" si="10"/>
        <v/>
      </c>
      <c r="J94" s="17">
        <f t="shared" si="11"/>
        <v>-419032.94988128816</v>
      </c>
      <c r="K94" s="21">
        <f t="shared" si="12"/>
        <v>-39026.898466770108</v>
      </c>
      <c r="L94" s="21" t="str">
        <f t="shared" si="8"/>
        <v/>
      </c>
      <c r="O94" s="2"/>
    </row>
    <row r="95" spans="2:15" x14ac:dyDescent="0.25">
      <c r="B95" s="23">
        <f t="shared" si="13"/>
        <v>2086</v>
      </c>
      <c r="C95" s="2">
        <v>-425318.44412950746</v>
      </c>
      <c r="E95" s="23">
        <f t="shared" si="9"/>
        <v>2086</v>
      </c>
      <c r="F95" s="2"/>
      <c r="G95" s="2"/>
      <c r="H95" s="20"/>
      <c r="I95" s="21" t="str">
        <f t="shared" si="10"/>
        <v/>
      </c>
      <c r="J95" s="17">
        <f t="shared" si="11"/>
        <v>-425318.44412950746</v>
      </c>
      <c r="K95" s="21">
        <f t="shared" si="12"/>
        <v>-38272.755501228647</v>
      </c>
      <c r="L95" s="21" t="str">
        <f t="shared" si="8"/>
        <v/>
      </c>
      <c r="O95" s="2"/>
    </row>
    <row r="96" spans="2:15" x14ac:dyDescent="0.25">
      <c r="B96" s="23">
        <f t="shared" si="13"/>
        <v>2087</v>
      </c>
      <c r="C96" s="2">
        <v>-431698.22079145006</v>
      </c>
      <c r="E96" s="23">
        <f t="shared" si="9"/>
        <v>2087</v>
      </c>
      <c r="F96" s="2"/>
      <c r="G96" s="2"/>
      <c r="H96" s="20"/>
      <c r="I96" s="21" t="str">
        <f t="shared" si="10"/>
        <v/>
      </c>
      <c r="J96" s="17">
        <f t="shared" si="11"/>
        <v>-431698.22079145006</v>
      </c>
      <c r="K96" s="21">
        <f t="shared" si="12"/>
        <v>-37533.185346615537</v>
      </c>
      <c r="L96" s="21" t="str">
        <f t="shared" si="8"/>
        <v/>
      </c>
      <c r="O96" s="2"/>
    </row>
    <row r="97" spans="2:15" x14ac:dyDescent="0.25">
      <c r="B97" s="23">
        <f t="shared" si="13"/>
        <v>2088</v>
      </c>
      <c r="C97" s="2">
        <v>-438173.69410332176</v>
      </c>
      <c r="E97" s="23">
        <f t="shared" si="9"/>
        <v>2088</v>
      </c>
      <c r="F97" s="2"/>
      <c r="G97" s="2"/>
      <c r="H97" s="20"/>
      <c r="I97" s="21" t="str">
        <f t="shared" si="10"/>
        <v/>
      </c>
      <c r="J97" s="17">
        <f t="shared" si="11"/>
        <v>-438173.69410332176</v>
      </c>
      <c r="K97" s="21">
        <f t="shared" si="12"/>
        <v>-36807.906402719585</v>
      </c>
      <c r="L97" s="21" t="str">
        <f t="shared" si="8"/>
        <v/>
      </c>
      <c r="O97" s="2"/>
    </row>
    <row r="98" spans="2:15" x14ac:dyDescent="0.25">
      <c r="B98" s="23">
        <f t="shared" si="13"/>
        <v>2089</v>
      </c>
      <c r="C98" s="2">
        <v>-444746.29951487156</v>
      </c>
      <c r="E98" s="23">
        <f t="shared" si="9"/>
        <v>2089</v>
      </c>
      <c r="F98" s="2"/>
      <c r="G98" s="2"/>
      <c r="H98" s="20"/>
      <c r="I98" s="21" t="str">
        <f t="shared" si="10"/>
        <v/>
      </c>
      <c r="J98" s="17">
        <f t="shared" si="11"/>
        <v>-444746.29951487156</v>
      </c>
      <c r="K98" s="21">
        <f t="shared" si="12"/>
        <v>-36096.642510879596</v>
      </c>
      <c r="L98" s="21" t="str">
        <f t="shared" si="8"/>
        <v/>
      </c>
      <c r="O98" s="2"/>
    </row>
    <row r="99" spans="2:15" x14ac:dyDescent="0.25">
      <c r="B99" s="23">
        <f t="shared" si="13"/>
        <v>2090</v>
      </c>
      <c r="C99" s="2">
        <v>-451417.49400759459</v>
      </c>
      <c r="E99" s="23">
        <f t="shared" si="9"/>
        <v>2090</v>
      </c>
      <c r="F99" s="2"/>
      <c r="G99" s="2"/>
      <c r="H99" s="20"/>
      <c r="I99" s="21" t="str">
        <f t="shared" si="10"/>
        <v/>
      </c>
      <c r="J99" s="17">
        <f t="shared" si="11"/>
        <v>-451417.49400759459</v>
      </c>
      <c r="K99" s="21">
        <f t="shared" si="12"/>
        <v>-35399.122848833613</v>
      </c>
      <c r="L99" s="21" t="str">
        <f t="shared" si="8"/>
        <v/>
      </c>
      <c r="O99" s="2"/>
    </row>
    <row r="100" spans="2:15" x14ac:dyDescent="0.25">
      <c r="B100" s="23">
        <f t="shared" si="13"/>
        <v>2091</v>
      </c>
      <c r="C100" s="2"/>
      <c r="E100" s="23">
        <f t="shared" si="9"/>
        <v>2091</v>
      </c>
      <c r="F100" s="2"/>
      <c r="G100" s="2"/>
      <c r="H100" s="20"/>
      <c r="I100" s="21" t="str">
        <f t="shared" si="10"/>
        <v/>
      </c>
      <c r="J100" s="17" t="str">
        <f t="shared" si="11"/>
        <v/>
      </c>
      <c r="K100" s="21" t="str">
        <f t="shared" si="12"/>
        <v/>
      </c>
      <c r="L100" s="21" t="str">
        <f t="shared" si="8"/>
        <v/>
      </c>
      <c r="O100" s="2"/>
    </row>
    <row r="101" spans="2:15" x14ac:dyDescent="0.25">
      <c r="B101" s="23">
        <f t="shared" si="13"/>
        <v>2092</v>
      </c>
      <c r="C101" s="2"/>
      <c r="E101" s="23">
        <f t="shared" si="9"/>
        <v>2092</v>
      </c>
      <c r="F101" s="2"/>
      <c r="G101" s="2"/>
      <c r="H101" s="20"/>
      <c r="I101" s="21" t="str">
        <f t="shared" si="10"/>
        <v/>
      </c>
      <c r="J101" s="17" t="str">
        <f t="shared" si="11"/>
        <v/>
      </c>
      <c r="K101" s="21" t="str">
        <f t="shared" si="12"/>
        <v/>
      </c>
      <c r="L101" s="21" t="str">
        <f t="shared" si="8"/>
        <v/>
      </c>
      <c r="O101" s="2"/>
    </row>
    <row r="102" spans="2:15" x14ac:dyDescent="0.25">
      <c r="B102" s="23">
        <f t="shared" si="13"/>
        <v>2093</v>
      </c>
      <c r="C102" s="2"/>
      <c r="E102" s="23">
        <f t="shared" si="9"/>
        <v>2093</v>
      </c>
      <c r="F102" s="2"/>
      <c r="G102" s="2"/>
      <c r="H102" s="20"/>
      <c r="I102" s="21" t="str">
        <f t="shared" si="10"/>
        <v/>
      </c>
      <c r="J102" s="17" t="str">
        <f t="shared" si="11"/>
        <v/>
      </c>
      <c r="K102" s="21" t="str">
        <f t="shared" si="12"/>
        <v/>
      </c>
      <c r="L102" s="21" t="str">
        <f t="shared" si="8"/>
        <v/>
      </c>
      <c r="O102" s="2"/>
    </row>
    <row r="103" spans="2:15" x14ac:dyDescent="0.25">
      <c r="B103" s="23">
        <f t="shared" si="13"/>
        <v>2094</v>
      </c>
      <c r="C103" s="2"/>
      <c r="E103" s="23">
        <f t="shared" si="9"/>
        <v>2094</v>
      </c>
      <c r="F103" s="2"/>
      <c r="G103" s="2"/>
      <c r="H103" s="20"/>
      <c r="I103" s="21" t="str">
        <f t="shared" si="10"/>
        <v/>
      </c>
      <c r="J103" s="17" t="str">
        <f t="shared" si="11"/>
        <v/>
      </c>
      <c r="K103" s="21" t="str">
        <f t="shared" si="12"/>
        <v/>
      </c>
      <c r="L103" s="21" t="str">
        <f t="shared" si="8"/>
        <v/>
      </c>
      <c r="O103" s="2"/>
    </row>
    <row r="104" spans="2:15" x14ac:dyDescent="0.25">
      <c r="B104" s="23">
        <f>B103+1</f>
        <v>2095</v>
      </c>
      <c r="C104" s="2"/>
      <c r="E104" s="23">
        <f>E103+1</f>
        <v>2095</v>
      </c>
      <c r="F104" s="2"/>
      <c r="G104" s="2"/>
      <c r="H104" s="20"/>
      <c r="I104" s="21" t="str">
        <f t="shared" si="10"/>
        <v/>
      </c>
      <c r="J104" s="17" t="str">
        <f t="shared" si="11"/>
        <v/>
      </c>
      <c r="K104" s="21" t="str">
        <f t="shared" si="12"/>
        <v/>
      </c>
      <c r="L104" s="21" t="str">
        <f t="shared" si="8"/>
        <v/>
      </c>
      <c r="O104" s="2"/>
    </row>
    <row r="105" spans="2:15" x14ac:dyDescent="0.25">
      <c r="B105" s="23">
        <f t="shared" ref="B105:B144" si="14">B104+1</f>
        <v>2096</v>
      </c>
      <c r="C105" s="2"/>
      <c r="E105" s="23">
        <f t="shared" ref="E105:E144" si="15">E104+1</f>
        <v>2096</v>
      </c>
      <c r="F105" s="2"/>
      <c r="G105" s="2"/>
      <c r="H105" s="20"/>
      <c r="I105" s="21" t="str">
        <f t="shared" si="10"/>
        <v/>
      </c>
      <c r="J105" s="17" t="str">
        <f t="shared" si="11"/>
        <v/>
      </c>
      <c r="K105" s="21" t="str">
        <f t="shared" si="12"/>
        <v/>
      </c>
      <c r="L105" s="21" t="str">
        <f t="shared" si="8"/>
        <v/>
      </c>
      <c r="O105" s="2"/>
    </row>
    <row r="106" spans="2:15" x14ac:dyDescent="0.25">
      <c r="B106" s="23">
        <f t="shared" si="14"/>
        <v>2097</v>
      </c>
      <c r="C106" s="2"/>
      <c r="E106" s="23">
        <f t="shared" si="15"/>
        <v>2097</v>
      </c>
      <c r="F106" s="2"/>
      <c r="G106" s="2"/>
      <c r="H106" s="20"/>
      <c r="I106" s="21" t="str">
        <f t="shared" si="10"/>
        <v/>
      </c>
      <c r="J106" s="17" t="str">
        <f t="shared" si="11"/>
        <v/>
      </c>
      <c r="K106" s="21" t="str">
        <f t="shared" si="12"/>
        <v/>
      </c>
      <c r="L106" s="21" t="str">
        <f t="shared" si="8"/>
        <v/>
      </c>
      <c r="O106" s="2"/>
    </row>
    <row r="107" spans="2:15" x14ac:dyDescent="0.25">
      <c r="B107" s="23">
        <f t="shared" si="14"/>
        <v>2098</v>
      </c>
      <c r="C107" s="2"/>
      <c r="E107" s="23">
        <f t="shared" si="15"/>
        <v>2098</v>
      </c>
      <c r="F107" s="2"/>
      <c r="G107" s="2"/>
      <c r="H107" s="20"/>
      <c r="I107" s="21" t="str">
        <f t="shared" si="10"/>
        <v/>
      </c>
      <c r="J107" s="17" t="str">
        <f t="shared" si="11"/>
        <v/>
      </c>
      <c r="K107" s="21" t="str">
        <f t="shared" si="12"/>
        <v/>
      </c>
      <c r="L107" s="21" t="str">
        <f t="shared" si="8"/>
        <v/>
      </c>
      <c r="O107" s="2"/>
    </row>
    <row r="108" spans="2:15" x14ac:dyDescent="0.25">
      <c r="B108" s="23">
        <f t="shared" si="14"/>
        <v>2099</v>
      </c>
      <c r="C108" s="2"/>
      <c r="E108" s="23">
        <f t="shared" si="15"/>
        <v>2099</v>
      </c>
      <c r="F108" s="2"/>
      <c r="G108" s="2"/>
      <c r="H108" s="20"/>
      <c r="I108" s="21" t="str">
        <f t="shared" si="10"/>
        <v/>
      </c>
      <c r="J108" s="17" t="str">
        <f t="shared" si="11"/>
        <v/>
      </c>
      <c r="K108" s="21" t="str">
        <f t="shared" si="12"/>
        <v/>
      </c>
      <c r="L108" s="21" t="str">
        <f t="shared" si="8"/>
        <v/>
      </c>
      <c r="O108" s="2"/>
    </row>
    <row r="109" spans="2:15" x14ac:dyDescent="0.25">
      <c r="B109" s="23">
        <f t="shared" si="14"/>
        <v>2100</v>
      </c>
      <c r="C109" s="2"/>
      <c r="E109" s="23">
        <f t="shared" si="15"/>
        <v>2100</v>
      </c>
      <c r="F109" s="2"/>
      <c r="G109" s="2"/>
      <c r="H109" s="20"/>
      <c r="I109" s="21" t="str">
        <f t="shared" si="10"/>
        <v/>
      </c>
      <c r="J109" s="17" t="str">
        <f t="shared" si="11"/>
        <v/>
      </c>
      <c r="K109" s="21" t="str">
        <f t="shared" si="12"/>
        <v/>
      </c>
      <c r="L109" s="21" t="str">
        <f t="shared" si="8"/>
        <v/>
      </c>
      <c r="O109" s="2"/>
    </row>
    <row r="110" spans="2:15" x14ac:dyDescent="0.25">
      <c r="B110" s="23">
        <f t="shared" si="14"/>
        <v>2101</v>
      </c>
      <c r="C110" s="2"/>
      <c r="E110" s="23">
        <f t="shared" si="15"/>
        <v>2101</v>
      </c>
      <c r="F110" s="2"/>
      <c r="G110" s="2"/>
      <c r="H110" s="20"/>
      <c r="I110" s="21" t="str">
        <f t="shared" si="10"/>
        <v/>
      </c>
      <c r="J110" s="17" t="str">
        <f t="shared" si="11"/>
        <v/>
      </c>
      <c r="K110" s="21" t="str">
        <f t="shared" si="12"/>
        <v/>
      </c>
      <c r="L110" s="21" t="str">
        <f t="shared" si="8"/>
        <v/>
      </c>
      <c r="O110" s="2"/>
    </row>
    <row r="111" spans="2:15" x14ac:dyDescent="0.25">
      <c r="B111" s="23">
        <f t="shared" si="14"/>
        <v>2102</v>
      </c>
      <c r="C111" s="2"/>
      <c r="E111" s="23">
        <f t="shared" si="15"/>
        <v>2102</v>
      </c>
      <c r="F111" s="2"/>
      <c r="G111" s="2"/>
      <c r="H111" s="20"/>
      <c r="I111" s="21" t="str">
        <f t="shared" si="10"/>
        <v/>
      </c>
      <c r="J111" s="17" t="str">
        <f t="shared" si="11"/>
        <v/>
      </c>
      <c r="K111" s="21" t="str">
        <f t="shared" si="12"/>
        <v/>
      </c>
      <c r="L111" s="21" t="str">
        <f t="shared" si="8"/>
        <v/>
      </c>
      <c r="O111" s="2"/>
    </row>
    <row r="112" spans="2:15" x14ac:dyDescent="0.25">
      <c r="B112" s="23">
        <f t="shared" si="14"/>
        <v>2103</v>
      </c>
      <c r="C112" s="2"/>
      <c r="E112" s="23">
        <f t="shared" si="15"/>
        <v>2103</v>
      </c>
      <c r="F112" s="2"/>
      <c r="G112" s="2"/>
      <c r="H112" s="20"/>
      <c r="I112" s="21" t="str">
        <f t="shared" si="10"/>
        <v/>
      </c>
      <c r="J112" s="17" t="str">
        <f t="shared" si="11"/>
        <v/>
      </c>
      <c r="K112" s="21" t="str">
        <f t="shared" si="12"/>
        <v/>
      </c>
      <c r="L112" s="21" t="str">
        <f t="shared" si="8"/>
        <v/>
      </c>
      <c r="O112" s="2"/>
    </row>
    <row r="113" spans="2:15" x14ac:dyDescent="0.25">
      <c r="B113" s="23">
        <f t="shared" si="14"/>
        <v>2104</v>
      </c>
      <c r="C113" s="2"/>
      <c r="E113" s="23">
        <f t="shared" si="15"/>
        <v>2104</v>
      </c>
      <c r="F113" s="2"/>
      <c r="G113" s="2"/>
      <c r="H113" s="20"/>
      <c r="I113" s="21" t="str">
        <f t="shared" si="10"/>
        <v/>
      </c>
      <c r="J113" s="17" t="str">
        <f t="shared" si="11"/>
        <v/>
      </c>
      <c r="K113" s="21" t="str">
        <f t="shared" si="12"/>
        <v/>
      </c>
      <c r="L113" s="21" t="str">
        <f t="shared" si="8"/>
        <v/>
      </c>
      <c r="O113" s="2"/>
    </row>
    <row r="114" spans="2:15" x14ac:dyDescent="0.25">
      <c r="B114" s="23">
        <f t="shared" si="14"/>
        <v>2105</v>
      </c>
      <c r="C114" s="2"/>
      <c r="E114" s="23">
        <f t="shared" si="15"/>
        <v>2105</v>
      </c>
      <c r="F114" s="2"/>
      <c r="G114" s="2"/>
      <c r="H114" s="20"/>
      <c r="I114" s="21" t="str">
        <f t="shared" si="10"/>
        <v/>
      </c>
      <c r="J114" s="17" t="str">
        <f t="shared" si="11"/>
        <v/>
      </c>
      <c r="K114" s="21" t="str">
        <f t="shared" si="12"/>
        <v/>
      </c>
      <c r="L114" s="21" t="str">
        <f t="shared" si="8"/>
        <v/>
      </c>
      <c r="O114" s="2"/>
    </row>
    <row r="115" spans="2:15" x14ac:dyDescent="0.25">
      <c r="B115" s="23">
        <f t="shared" si="14"/>
        <v>2106</v>
      </c>
      <c r="C115" s="2"/>
      <c r="E115" s="23">
        <f t="shared" si="15"/>
        <v>2106</v>
      </c>
      <c r="F115" s="2"/>
      <c r="G115" s="2"/>
      <c r="H115" s="20"/>
      <c r="I115" s="21" t="str">
        <f t="shared" si="10"/>
        <v/>
      </c>
      <c r="J115" s="17" t="str">
        <f t="shared" si="11"/>
        <v/>
      </c>
      <c r="K115" s="21" t="str">
        <f t="shared" si="12"/>
        <v/>
      </c>
      <c r="L115" s="21" t="str">
        <f t="shared" si="8"/>
        <v/>
      </c>
      <c r="O115" s="2"/>
    </row>
    <row r="116" spans="2:15" x14ac:dyDescent="0.25">
      <c r="B116" s="23">
        <f t="shared" si="14"/>
        <v>2107</v>
      </c>
      <c r="C116" s="2"/>
      <c r="E116" s="23">
        <f t="shared" si="15"/>
        <v>2107</v>
      </c>
      <c r="F116" s="2"/>
      <c r="G116" s="2"/>
      <c r="H116" s="20"/>
      <c r="I116" s="21" t="str">
        <f t="shared" si="10"/>
        <v/>
      </c>
      <c r="J116" s="17" t="str">
        <f t="shared" si="11"/>
        <v/>
      </c>
      <c r="K116" s="21" t="str">
        <f t="shared" si="12"/>
        <v/>
      </c>
      <c r="L116" s="21" t="str">
        <f t="shared" si="8"/>
        <v/>
      </c>
      <c r="O116" s="2"/>
    </row>
    <row r="117" spans="2:15" x14ac:dyDescent="0.25">
      <c r="B117" s="23">
        <f t="shared" si="14"/>
        <v>2108</v>
      </c>
      <c r="C117" s="2"/>
      <c r="E117" s="23">
        <f t="shared" si="15"/>
        <v>2108</v>
      </c>
      <c r="F117" s="2"/>
      <c r="G117" s="2"/>
      <c r="H117" s="20"/>
      <c r="I117" s="21" t="str">
        <f t="shared" si="10"/>
        <v/>
      </c>
      <c r="J117" s="17" t="str">
        <f t="shared" si="11"/>
        <v/>
      </c>
      <c r="K117" s="21" t="str">
        <f t="shared" si="12"/>
        <v/>
      </c>
      <c r="L117" s="21" t="str">
        <f t="shared" si="8"/>
        <v/>
      </c>
      <c r="O117" s="2"/>
    </row>
    <row r="118" spans="2:15" x14ac:dyDescent="0.25">
      <c r="B118" s="23">
        <f t="shared" si="14"/>
        <v>2109</v>
      </c>
      <c r="C118" s="2"/>
      <c r="E118" s="23">
        <f t="shared" si="15"/>
        <v>2109</v>
      </c>
      <c r="F118" s="2"/>
      <c r="G118" s="2"/>
      <c r="H118" s="20"/>
      <c r="I118" s="21" t="str">
        <f t="shared" si="10"/>
        <v/>
      </c>
      <c r="J118" s="17" t="str">
        <f t="shared" si="11"/>
        <v/>
      </c>
      <c r="K118" s="21" t="str">
        <f t="shared" si="12"/>
        <v/>
      </c>
      <c r="L118" s="21" t="str">
        <f t="shared" si="8"/>
        <v/>
      </c>
      <c r="O118" s="2"/>
    </row>
    <row r="119" spans="2:15" x14ac:dyDescent="0.25">
      <c r="B119" s="23">
        <f t="shared" si="14"/>
        <v>2110</v>
      </c>
      <c r="C119" s="2"/>
      <c r="E119" s="23">
        <f t="shared" si="15"/>
        <v>2110</v>
      </c>
      <c r="F119" s="2"/>
      <c r="G119" s="2"/>
      <c r="H119" s="20"/>
      <c r="I119" s="21" t="str">
        <f t="shared" si="10"/>
        <v/>
      </c>
      <c r="J119" s="17" t="str">
        <f t="shared" si="11"/>
        <v/>
      </c>
      <c r="K119" s="21" t="str">
        <f t="shared" si="12"/>
        <v/>
      </c>
      <c r="L119" s="21" t="str">
        <f t="shared" si="8"/>
        <v/>
      </c>
      <c r="O119" s="2"/>
    </row>
    <row r="120" spans="2:15" x14ac:dyDescent="0.25">
      <c r="B120" s="23">
        <f t="shared" si="14"/>
        <v>2111</v>
      </c>
      <c r="C120" s="2"/>
      <c r="E120" s="23">
        <f t="shared" si="15"/>
        <v>2111</v>
      </c>
      <c r="F120" s="2"/>
      <c r="G120" s="2"/>
      <c r="H120" s="20"/>
      <c r="I120" s="21" t="str">
        <f t="shared" si="10"/>
        <v/>
      </c>
      <c r="J120" s="17" t="str">
        <f t="shared" si="11"/>
        <v/>
      </c>
      <c r="K120" s="21" t="str">
        <f t="shared" si="12"/>
        <v/>
      </c>
      <c r="L120" s="21" t="str">
        <f t="shared" si="8"/>
        <v/>
      </c>
      <c r="O120" s="2"/>
    </row>
    <row r="121" spans="2:15" x14ac:dyDescent="0.25">
      <c r="B121" s="23">
        <f t="shared" si="14"/>
        <v>2112</v>
      </c>
      <c r="C121" s="2"/>
      <c r="E121" s="23">
        <f t="shared" si="15"/>
        <v>2112</v>
      </c>
      <c r="F121" s="2"/>
      <c r="G121" s="2"/>
      <c r="H121" s="20"/>
      <c r="I121" s="21" t="str">
        <f t="shared" si="10"/>
        <v/>
      </c>
      <c r="J121" s="17" t="str">
        <f t="shared" si="11"/>
        <v/>
      </c>
      <c r="K121" s="21" t="str">
        <f t="shared" si="12"/>
        <v/>
      </c>
      <c r="L121" s="21" t="str">
        <f t="shared" ref="L121:L144" si="16" xml:space="preserve"> IF($E121&gt;=$F$18,IF($E121&lt;=$F$19,IF(SUM($F121:$G121)/((1+$C$10)^($E121-$F$18))&lt;0,SUM($F121:$G121)/((1+$C$10)^($E121-$F$18)),""),""),"")</f>
        <v/>
      </c>
      <c r="O121" s="2"/>
    </row>
    <row r="122" spans="2:15" x14ac:dyDescent="0.25">
      <c r="B122" s="23">
        <f t="shared" si="14"/>
        <v>2113</v>
      </c>
      <c r="C122" s="2"/>
      <c r="E122" s="23">
        <f t="shared" si="15"/>
        <v>2113</v>
      </c>
      <c r="F122" s="2"/>
      <c r="G122" s="2"/>
      <c r="H122" s="20"/>
      <c r="I122" s="21" t="str">
        <f t="shared" si="10"/>
        <v/>
      </c>
      <c r="J122" s="17" t="str">
        <f t="shared" si="11"/>
        <v/>
      </c>
      <c r="K122" s="21" t="str">
        <f t="shared" si="12"/>
        <v/>
      </c>
      <c r="L122" s="21" t="str">
        <f t="shared" si="16"/>
        <v/>
      </c>
      <c r="O122" s="2"/>
    </row>
    <row r="123" spans="2:15" x14ac:dyDescent="0.25">
      <c r="B123" s="23">
        <f t="shared" si="14"/>
        <v>2114</v>
      </c>
      <c r="C123" s="2"/>
      <c r="E123" s="23">
        <f t="shared" si="15"/>
        <v>2114</v>
      </c>
      <c r="F123" s="2"/>
      <c r="G123" s="2"/>
      <c r="H123" s="20"/>
      <c r="I123" s="21" t="str">
        <f t="shared" si="10"/>
        <v/>
      </c>
      <c r="J123" s="17" t="str">
        <f t="shared" si="11"/>
        <v/>
      </c>
      <c r="K123" s="21" t="str">
        <f t="shared" si="12"/>
        <v/>
      </c>
      <c r="L123" s="21" t="str">
        <f t="shared" si="16"/>
        <v/>
      </c>
      <c r="O123" s="2"/>
    </row>
    <row r="124" spans="2:15" x14ac:dyDescent="0.25">
      <c r="B124" s="23">
        <f t="shared" si="14"/>
        <v>2115</v>
      </c>
      <c r="C124" s="2"/>
      <c r="E124" s="23">
        <f t="shared" si="15"/>
        <v>2115</v>
      </c>
      <c r="F124" s="2"/>
      <c r="G124" s="2"/>
      <c r="H124" s="20"/>
      <c r="I124" s="21" t="str">
        <f t="shared" si="10"/>
        <v/>
      </c>
      <c r="J124" s="17" t="str">
        <f t="shared" si="11"/>
        <v/>
      </c>
      <c r="K124" s="21" t="str">
        <f t="shared" si="12"/>
        <v/>
      </c>
      <c r="L124" s="21" t="str">
        <f t="shared" si="16"/>
        <v/>
      </c>
      <c r="O124" s="2"/>
    </row>
    <row r="125" spans="2:15" x14ac:dyDescent="0.25">
      <c r="B125" s="23">
        <f t="shared" si="14"/>
        <v>2116</v>
      </c>
      <c r="C125" s="2"/>
      <c r="E125" s="23">
        <f t="shared" si="15"/>
        <v>2116</v>
      </c>
      <c r="F125" s="2"/>
      <c r="G125" s="2"/>
      <c r="I125" s="21" t="str">
        <f t="shared" si="10"/>
        <v/>
      </c>
      <c r="J125" s="17" t="str">
        <f t="shared" si="11"/>
        <v/>
      </c>
      <c r="K125" s="21" t="str">
        <f t="shared" si="12"/>
        <v/>
      </c>
      <c r="L125" s="21" t="str">
        <f t="shared" si="16"/>
        <v/>
      </c>
      <c r="O125" s="2"/>
    </row>
    <row r="126" spans="2:15" x14ac:dyDescent="0.25">
      <c r="B126" s="23">
        <f t="shared" si="14"/>
        <v>2117</v>
      </c>
      <c r="C126" s="2"/>
      <c r="E126" s="23">
        <f t="shared" si="15"/>
        <v>2117</v>
      </c>
      <c r="F126" s="2"/>
      <c r="G126" s="2"/>
      <c r="I126" s="21" t="str">
        <f t="shared" si="10"/>
        <v/>
      </c>
      <c r="J126" s="17" t="str">
        <f t="shared" si="11"/>
        <v/>
      </c>
      <c r="K126" s="21" t="str">
        <f t="shared" si="12"/>
        <v/>
      </c>
      <c r="L126" s="21" t="str">
        <f t="shared" si="16"/>
        <v/>
      </c>
      <c r="O126" s="2"/>
    </row>
    <row r="127" spans="2:15" x14ac:dyDescent="0.25">
      <c r="B127" s="23">
        <f t="shared" si="14"/>
        <v>2118</v>
      </c>
      <c r="C127" s="2"/>
      <c r="E127" s="23">
        <f t="shared" si="15"/>
        <v>2118</v>
      </c>
      <c r="F127" s="2"/>
      <c r="G127" s="2"/>
      <c r="I127" s="21" t="str">
        <f t="shared" si="10"/>
        <v/>
      </c>
      <c r="J127" s="17" t="str">
        <f t="shared" si="11"/>
        <v/>
      </c>
      <c r="K127" s="21" t="str">
        <f t="shared" si="12"/>
        <v/>
      </c>
      <c r="L127" s="21" t="str">
        <f t="shared" si="16"/>
        <v/>
      </c>
      <c r="O127" s="2"/>
    </row>
    <row r="128" spans="2:15" x14ac:dyDescent="0.25">
      <c r="B128" s="23">
        <f t="shared" si="14"/>
        <v>2119</v>
      </c>
      <c r="C128" s="2"/>
      <c r="E128" s="23">
        <f t="shared" si="15"/>
        <v>2119</v>
      </c>
      <c r="F128" s="2"/>
      <c r="G128" s="2"/>
      <c r="I128" s="21" t="str">
        <f t="shared" si="10"/>
        <v/>
      </c>
      <c r="J128" s="17" t="str">
        <f t="shared" si="11"/>
        <v/>
      </c>
      <c r="K128" s="21" t="str">
        <f t="shared" si="12"/>
        <v/>
      </c>
      <c r="L128" s="21" t="str">
        <f t="shared" si="16"/>
        <v/>
      </c>
      <c r="O128" s="2"/>
    </row>
    <row r="129" spans="2:15" x14ac:dyDescent="0.25">
      <c r="B129" s="23">
        <f t="shared" si="14"/>
        <v>2120</v>
      </c>
      <c r="C129" s="2"/>
      <c r="E129" s="23">
        <f t="shared" si="15"/>
        <v>2120</v>
      </c>
      <c r="F129" s="2"/>
      <c r="G129" s="2"/>
      <c r="I129" s="21" t="str">
        <f t="shared" si="10"/>
        <v/>
      </c>
      <c r="J129" s="17" t="str">
        <f t="shared" si="11"/>
        <v/>
      </c>
      <c r="K129" s="21" t="str">
        <f t="shared" si="12"/>
        <v/>
      </c>
      <c r="L129" s="21" t="str">
        <f t="shared" si="16"/>
        <v/>
      </c>
      <c r="O129" s="2"/>
    </row>
    <row r="130" spans="2:15" x14ac:dyDescent="0.25">
      <c r="B130" s="23">
        <f t="shared" si="14"/>
        <v>2121</v>
      </c>
      <c r="C130" s="2"/>
      <c r="E130" s="23">
        <f t="shared" si="15"/>
        <v>2121</v>
      </c>
      <c r="F130" s="2"/>
      <c r="G130" s="2"/>
      <c r="I130" s="21" t="str">
        <f t="shared" si="10"/>
        <v/>
      </c>
      <c r="J130" s="17" t="str">
        <f t="shared" si="11"/>
        <v/>
      </c>
      <c r="K130" s="21" t="str">
        <f t="shared" si="12"/>
        <v/>
      </c>
      <c r="L130" s="21" t="str">
        <f t="shared" si="16"/>
        <v/>
      </c>
      <c r="O130" s="2"/>
    </row>
    <row r="131" spans="2:15" x14ac:dyDescent="0.25">
      <c r="B131" s="23">
        <f t="shared" si="14"/>
        <v>2122</v>
      </c>
      <c r="C131" s="2"/>
      <c r="E131" s="23">
        <f t="shared" si="15"/>
        <v>2122</v>
      </c>
      <c r="F131" s="2"/>
      <c r="G131" s="2"/>
      <c r="I131" s="21" t="str">
        <f t="shared" si="10"/>
        <v/>
      </c>
      <c r="J131" s="17" t="str">
        <f t="shared" si="11"/>
        <v/>
      </c>
      <c r="K131" s="21" t="str">
        <f t="shared" si="12"/>
        <v/>
      </c>
      <c r="L131" s="21" t="str">
        <f t="shared" si="16"/>
        <v/>
      </c>
      <c r="O131" s="2"/>
    </row>
    <row r="132" spans="2:15" x14ac:dyDescent="0.25">
      <c r="B132" s="23">
        <f t="shared" si="14"/>
        <v>2123</v>
      </c>
      <c r="C132" s="2"/>
      <c r="E132" s="23">
        <f t="shared" si="15"/>
        <v>2123</v>
      </c>
      <c r="F132" s="2"/>
      <c r="G132" s="2"/>
      <c r="I132" s="21" t="str">
        <f t="shared" si="10"/>
        <v/>
      </c>
      <c r="J132" s="17" t="str">
        <f t="shared" si="11"/>
        <v/>
      </c>
      <c r="K132" s="21" t="str">
        <f t="shared" si="12"/>
        <v/>
      </c>
      <c r="L132" s="21" t="str">
        <f t="shared" si="16"/>
        <v/>
      </c>
      <c r="O132" s="2"/>
    </row>
    <row r="133" spans="2:15" x14ac:dyDescent="0.25">
      <c r="B133" s="23">
        <f t="shared" si="14"/>
        <v>2124</v>
      </c>
      <c r="C133" s="2"/>
      <c r="E133" s="23">
        <f t="shared" si="15"/>
        <v>2124</v>
      </c>
      <c r="F133" s="2"/>
      <c r="G133" s="2"/>
      <c r="I133" s="21" t="str">
        <f t="shared" si="10"/>
        <v/>
      </c>
      <c r="J133" s="17" t="str">
        <f t="shared" si="11"/>
        <v/>
      </c>
      <c r="K133" s="21" t="str">
        <f t="shared" si="12"/>
        <v/>
      </c>
      <c r="L133" s="21" t="str">
        <f t="shared" si="16"/>
        <v/>
      </c>
      <c r="O133" s="2"/>
    </row>
    <row r="134" spans="2:15" x14ac:dyDescent="0.25">
      <c r="B134" s="23">
        <f t="shared" si="14"/>
        <v>2125</v>
      </c>
      <c r="C134" s="2"/>
      <c r="E134" s="23">
        <f t="shared" si="15"/>
        <v>2125</v>
      </c>
      <c r="F134" s="2"/>
      <c r="G134" s="2"/>
      <c r="I134" s="21" t="str">
        <f t="shared" si="10"/>
        <v/>
      </c>
      <c r="J134" s="17" t="str">
        <f t="shared" si="11"/>
        <v/>
      </c>
      <c r="K134" s="21" t="str">
        <f t="shared" si="12"/>
        <v/>
      </c>
      <c r="L134" s="21" t="str">
        <f t="shared" si="16"/>
        <v/>
      </c>
      <c r="O134" s="2"/>
    </row>
    <row r="135" spans="2:15" x14ac:dyDescent="0.25">
      <c r="B135" s="23">
        <f t="shared" si="14"/>
        <v>2126</v>
      </c>
      <c r="C135" s="2"/>
      <c r="E135" s="23">
        <f t="shared" si="15"/>
        <v>2126</v>
      </c>
      <c r="F135" s="2"/>
      <c r="G135" s="2"/>
      <c r="I135" s="21" t="str">
        <f t="shared" si="10"/>
        <v/>
      </c>
      <c r="J135" s="17" t="str">
        <f t="shared" si="11"/>
        <v/>
      </c>
      <c r="K135" s="21" t="str">
        <f t="shared" si="12"/>
        <v/>
      </c>
      <c r="L135" s="21" t="str">
        <f t="shared" si="16"/>
        <v/>
      </c>
      <c r="O135" s="2"/>
    </row>
    <row r="136" spans="2:15" x14ac:dyDescent="0.25">
      <c r="B136" s="23">
        <f t="shared" si="14"/>
        <v>2127</v>
      </c>
      <c r="C136" s="2"/>
      <c r="E136" s="23">
        <f t="shared" si="15"/>
        <v>2127</v>
      </c>
      <c r="F136" s="2"/>
      <c r="G136" s="2"/>
      <c r="I136" s="21" t="str">
        <f t="shared" si="10"/>
        <v/>
      </c>
      <c r="J136" s="17" t="str">
        <f t="shared" si="11"/>
        <v/>
      </c>
      <c r="K136" s="21" t="str">
        <f t="shared" si="12"/>
        <v/>
      </c>
      <c r="L136" s="21" t="str">
        <f t="shared" si="16"/>
        <v/>
      </c>
      <c r="O136" s="2"/>
    </row>
    <row r="137" spans="2:15" x14ac:dyDescent="0.25">
      <c r="B137" s="23">
        <f t="shared" si="14"/>
        <v>2128</v>
      </c>
      <c r="C137" s="2"/>
      <c r="E137" s="23">
        <f t="shared" si="15"/>
        <v>2128</v>
      </c>
      <c r="F137" s="2"/>
      <c r="G137" s="2"/>
      <c r="I137" s="21" t="str">
        <f t="shared" si="10"/>
        <v/>
      </c>
      <c r="J137" s="17" t="str">
        <f t="shared" si="11"/>
        <v/>
      </c>
      <c r="K137" s="21" t="str">
        <f t="shared" si="12"/>
        <v/>
      </c>
      <c r="L137" s="21" t="str">
        <f t="shared" si="16"/>
        <v/>
      </c>
      <c r="O137" s="2"/>
    </row>
    <row r="138" spans="2:15" x14ac:dyDescent="0.25">
      <c r="B138" s="23">
        <f t="shared" si="14"/>
        <v>2129</v>
      </c>
      <c r="C138" s="2"/>
      <c r="E138" s="23">
        <f t="shared" si="15"/>
        <v>2129</v>
      </c>
      <c r="F138" s="2"/>
      <c r="G138" s="2"/>
      <c r="I138" s="21" t="str">
        <f t="shared" si="10"/>
        <v/>
      </c>
      <c r="J138" s="17" t="str">
        <f t="shared" si="11"/>
        <v/>
      </c>
      <c r="K138" s="21" t="str">
        <f t="shared" si="12"/>
        <v/>
      </c>
      <c r="L138" s="21" t="str">
        <f t="shared" si="16"/>
        <v/>
      </c>
      <c r="O138" s="2"/>
    </row>
    <row r="139" spans="2:15" x14ac:dyDescent="0.25">
      <c r="B139" s="23">
        <f t="shared" si="14"/>
        <v>2130</v>
      </c>
      <c r="C139" s="2"/>
      <c r="E139" s="23">
        <f t="shared" si="15"/>
        <v>2130</v>
      </c>
      <c r="F139" s="2"/>
      <c r="G139" s="2"/>
      <c r="I139" s="21" t="str">
        <f t="shared" si="10"/>
        <v/>
      </c>
      <c r="J139" s="17" t="str">
        <f t="shared" si="11"/>
        <v/>
      </c>
      <c r="K139" s="21" t="str">
        <f t="shared" si="12"/>
        <v/>
      </c>
      <c r="L139" s="21" t="str">
        <f t="shared" si="16"/>
        <v/>
      </c>
      <c r="O139" s="2"/>
    </row>
    <row r="140" spans="2:15" x14ac:dyDescent="0.25">
      <c r="B140" s="23">
        <f t="shared" si="14"/>
        <v>2131</v>
      </c>
      <c r="C140" s="2"/>
      <c r="E140" s="23">
        <f t="shared" si="15"/>
        <v>2131</v>
      </c>
      <c r="F140" s="2"/>
      <c r="G140" s="2"/>
      <c r="I140" s="21" t="str">
        <f t="shared" si="10"/>
        <v/>
      </c>
      <c r="J140" s="17" t="str">
        <f t="shared" si="11"/>
        <v/>
      </c>
      <c r="K140" s="21" t="str">
        <f t="shared" si="12"/>
        <v/>
      </c>
      <c r="L140" s="21" t="str">
        <f t="shared" si="16"/>
        <v/>
      </c>
      <c r="O140" s="2"/>
    </row>
    <row r="141" spans="2:15" x14ac:dyDescent="0.25">
      <c r="B141" s="23">
        <f t="shared" si="14"/>
        <v>2132</v>
      </c>
      <c r="C141" s="2"/>
      <c r="E141" s="23">
        <f t="shared" si="15"/>
        <v>2132</v>
      </c>
      <c r="F141" s="2"/>
      <c r="G141" s="2"/>
      <c r="I141" s="21" t="str">
        <f t="shared" si="10"/>
        <v/>
      </c>
      <c r="J141" s="17" t="str">
        <f t="shared" si="11"/>
        <v/>
      </c>
      <c r="K141" s="21" t="str">
        <f t="shared" si="12"/>
        <v/>
      </c>
      <c r="L141" s="21" t="str">
        <f t="shared" si="16"/>
        <v/>
      </c>
      <c r="O141" s="2"/>
    </row>
    <row r="142" spans="2:15" x14ac:dyDescent="0.25">
      <c r="B142" s="23">
        <f t="shared" si="14"/>
        <v>2133</v>
      </c>
      <c r="C142" s="2"/>
      <c r="E142" s="23">
        <f t="shared" si="15"/>
        <v>2133</v>
      </c>
      <c r="F142" s="2"/>
      <c r="G142" s="2"/>
      <c r="I142" s="21" t="str">
        <f t="shared" si="10"/>
        <v/>
      </c>
      <c r="J142" s="17" t="str">
        <f t="shared" si="11"/>
        <v/>
      </c>
      <c r="K142" s="21" t="str">
        <f t="shared" si="12"/>
        <v/>
      </c>
      <c r="L142" s="21" t="str">
        <f t="shared" si="16"/>
        <v/>
      </c>
      <c r="O142" s="2"/>
    </row>
    <row r="143" spans="2:15" x14ac:dyDescent="0.25">
      <c r="B143" s="23">
        <f t="shared" si="14"/>
        <v>2134</v>
      </c>
      <c r="C143" s="2"/>
      <c r="E143" s="23">
        <f t="shared" si="15"/>
        <v>2134</v>
      </c>
      <c r="F143" s="2"/>
      <c r="G143" s="2"/>
      <c r="I143" s="21" t="str">
        <f t="shared" si="10"/>
        <v/>
      </c>
      <c r="J143" s="17" t="str">
        <f t="shared" si="11"/>
        <v/>
      </c>
      <c r="K143" s="21" t="str">
        <f t="shared" si="12"/>
        <v/>
      </c>
      <c r="L143" s="21" t="str">
        <f t="shared" si="16"/>
        <v/>
      </c>
      <c r="O143" s="2"/>
    </row>
    <row r="144" spans="2:15" x14ac:dyDescent="0.25">
      <c r="B144" s="23">
        <f t="shared" si="14"/>
        <v>2135</v>
      </c>
      <c r="C144" s="2"/>
      <c r="E144" s="23">
        <f t="shared" si="15"/>
        <v>2135</v>
      </c>
      <c r="F144" s="2"/>
      <c r="G144" s="2"/>
      <c r="I144" s="21" t="str">
        <f t="shared" si="10"/>
        <v/>
      </c>
      <c r="J144" s="17" t="str">
        <f t="shared" si="11"/>
        <v/>
      </c>
      <c r="K144" s="21" t="str">
        <f t="shared" si="12"/>
        <v/>
      </c>
      <c r="L144" s="21" t="str">
        <f t="shared" si="16"/>
        <v/>
      </c>
      <c r="O144" s="2"/>
    </row>
    <row r="145" spans="9:12" x14ac:dyDescent="0.25">
      <c r="I145" s="21"/>
      <c r="J145" s="21"/>
      <c r="K145" s="21"/>
      <c r="L145" s="21"/>
    </row>
    <row r="146" spans="9:12" x14ac:dyDescent="0.25">
      <c r="I146" s="21"/>
      <c r="J146" s="21"/>
      <c r="K146" s="21"/>
      <c r="L146" s="21"/>
    </row>
  </sheetData>
  <sheetProtection selectLockedCells="1"/>
  <conditionalFormatting sqref="C21 C25:C144 F25:G144">
    <cfRule type="cellIs" dxfId="37" priority="3" stopIfTrue="1" operator="greaterThan">
      <formula>0</formula>
    </cfRule>
  </conditionalFormatting>
  <conditionalFormatting sqref="O89:O144">
    <cfRule type="cellIs" dxfId="36" priority="2" stopIfTrue="1" operator="greaterThan">
      <formula>0</formula>
    </cfRule>
  </conditionalFormatting>
  <conditionalFormatting sqref="O25:O88">
    <cfRule type="cellIs" dxfId="35" priority="1" stopIfTrue="1" operator="greaterThan">
      <formula>0</formula>
    </cfRule>
  </conditionalFormatting>
  <dataValidations count="4"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  <dataValidation type="decimal" errorStyle="warning" operator="lessThan" allowBlank="1" showErrorMessage="1" errorTitle="Fejlindtastning" error="En betaling skal indtastes som negativ" sqref="C21 C25:C144 F25:G144 O25:O144">
      <formula1>0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AB Jagtgården</vt:lpstr>
      <vt:lpstr>Amagerbanen II</vt:lpstr>
      <vt:lpstr>Amagerbrogade</vt:lpstr>
      <vt:lpstr>Carl Nielsens Alle</vt:lpstr>
      <vt:lpstr>De Gamles By</vt:lpstr>
      <vt:lpstr>De Indre søer</vt:lpstr>
      <vt:lpstr>Folehaven</vt:lpstr>
      <vt:lpstr>Fuglekvarteret Vest</vt:lpstr>
      <vt:lpstr>Gothersgade</vt:lpstr>
      <vt:lpstr>Hovmestervej</vt:lpstr>
      <vt:lpstr>Husum Vænge</vt:lpstr>
      <vt:lpstr>Rantzausgade</vt:lpstr>
      <vt:lpstr>Remiseparken og Stierne</vt:lpstr>
      <vt:lpstr>Scandiagade</vt:lpstr>
      <vt:lpstr>Stierne ved Nyboder Skole</vt:lpstr>
      <vt:lpstr>Strandboulevarden</vt:lpstr>
      <vt:lpstr>Toftevang</vt:lpstr>
      <vt:lpstr>Ørne- Glente- Nordre Fasan-vej</vt:lpstr>
      <vt:lpstr>Østerbrogade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Mau Pedersen (KFST)</dc:creator>
  <cp:lastModifiedBy>Maria Rossmann</cp:lastModifiedBy>
  <dcterms:created xsi:type="dcterms:W3CDTF">2013-01-28T08:32:21Z</dcterms:created>
  <dcterms:modified xsi:type="dcterms:W3CDTF">2015-09-05T12:27:25Z</dcterms:modified>
</cp:coreProperties>
</file>