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500" yWindow="-45" windowWidth="24810" windowHeight="14970" firstSheet="4" activeTab="6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16" i="11" l="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17" i="11"/>
  <c r="F10" i="11"/>
  <c r="E15" i="2"/>
  <c r="G15" i="2" s="1"/>
  <c r="G12" i="9"/>
  <c r="G14" i="9" s="1"/>
  <c r="G9" i="9"/>
  <c r="G11" i="9" s="1"/>
  <c r="G12" i="7"/>
  <c r="E9" i="2" s="1"/>
  <c r="E24" i="2"/>
  <c r="E19" i="2"/>
  <c r="E10" i="2"/>
  <c r="G24" i="2"/>
  <c r="F18" i="11" l="1"/>
  <c r="G35" i="12" s="1"/>
  <c r="G36" i="12" s="1"/>
  <c r="E21" i="2" s="1"/>
  <c r="E22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<sst xmlns="http://schemas.openxmlformats.org/spreadsheetml/2006/main" count="224" uniqueCount="120">
  <si>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</si>
  <si>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</si>
  <si>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</si>
  <si>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</si>
  <si>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</si>
  <si>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</si>
  <si>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</si>
  <si>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</si>
  <si>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</si>
  <si>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</si>
  <si>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</si>
  <si>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</si>
  <si>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</si>
  <si>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</si>
  <si>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</si>
  <si>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</si>
  <si>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</si>
  <si>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</si>
  <si>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</si>
  <si>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</si>
  <si>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</si>
  <si>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</si>
  <si>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</si>
  <si>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</si>
  <si>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</si>
  <si>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</si>
  <si>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</si>
  <si>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</si>
  <si>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</si>
  <si>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</si>
  <si>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</si>
  <si>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</si>
  <si>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</si>
  <si>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</si>
  <si>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</si>
  <si>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</si>
  <si>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</si>
  <si>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</si>
  <si>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</si>
  <si>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</si>
  <si>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</si>
  <si>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</si>
  <si>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</si>
  <si>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</si>
  <si>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</si>
  <si>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</si>
  <si>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</si>
  <si>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</si>
  <si>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</si>
  <si>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</si>
  <si>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</si>
  <si>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</si>
  <si>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</si>
  <si>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</si>
  <si>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</si>
  <si>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</si>
  <si>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</si>
  <si>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</si>
  <si>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</si>
  <si>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</si>
  <si>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</si>
  <si>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</si>
  <si>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</si>
  <si>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</si>
  <si>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</si>
  <si>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</si>
  <si>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</si>
  <si>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</si>
  <si>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</si>
  <si>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</si>
  <si>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</si>
  <si>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</si>
  <si>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</si>
  <si>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</si>
  <si>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</si>
  <si>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</si>
  <si>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</si>
  <si>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</si>
  <si>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</si>
  <si>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</si>
  <si>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</si>
  <si>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</si>
  <si>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</si>
  <si>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</si>
  <si>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</si>
  <si>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</si>
  <si>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</si>
  <si>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</si>
  <si>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</si>
  <si>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</si>
  <si>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</si>
  <si>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</si>
  <si>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</si>
  <si>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</si>
  <si>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</si>
  <si>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</si>
  <si>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</si>
  <si>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</si>
  <si>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</si>
  <si>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</si>
  <si>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</si>
  <si>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</si>
  <si>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</si>
  <si>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</si>
  <si>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</si>
  <si>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</si>
  <si>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</si>
  <si>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</si>
  <si>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</si>
  <si>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</si>
  <si>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</si>
  <si>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Stik</t>
  </si>
  <si>
    <t>Solceller</t>
  </si>
  <si>
    <t>GPS LEICA</t>
  </si>
  <si>
    <t>Pumpestationer i brønde (&lt; 6,25 m2), Konstruktioner</t>
  </si>
  <si>
    <t>Pumpestationer i brønde (&lt; 6,25 m2),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</si>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</sst>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75042282.688668311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6259832.2323399195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194632.20405323169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936154.83804480126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73911495.646570265</v>
      </c>
      <c r="F13" s="38" t="s">
        <v>4</v>
      </c>
      <c r="G13" s="37">
        <f>E13</f>
        <v>73911495.646570265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3556438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-263765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198085.1333333333</v>
      </c>
      <c r="F21" s="28" t="s">
        <v>4</v>
      </c>
      <c r="G21" s="35"/>
      <c r="H21" s="36"/>
      <c r="I21" s="20"/>
    </row>
    <row r="22" spans="1:9" x14ac:dyDescent="0.25">
      <c r="A22" s="20"/>
      <c r="B22" s="78" t="s">
        <v>36</v>
      </c>
      <c r="C22" s="79"/>
      <c r="D22" s="80"/>
      <c r="E22" s="37">
        <f>SUM(E17:E21)</f>
        <v>3490758.1333333333</v>
      </c>
      <c r="F22" s="38" t="s">
        <v>4</v>
      </c>
      <c r="G22" s="37">
        <f>E22</f>
        <v>3490758.1333333333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95697</v>
      </c>
      <c r="F24" s="38" t="s">
        <v>4</v>
      </c>
      <c r="G24" s="37">
        <f>E24</f>
        <v>95697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77497950.779903606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28461884.302037872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40320566.15429052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6259832.2323399195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75042282.688668311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68782450.456328392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0.28296782502218104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194632.20405323169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28461884.302037872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569237.68604075746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40320566.15429052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366917.15200404375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936154.83804480126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3969510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3969510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tabSelected="1"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5009490</v>
      </c>
      <c r="F10" s="10">
        <f>E10/D10</f>
        <v>66793.2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993643</v>
      </c>
      <c r="F11" s="10">
        <f t="shared" ref="F11:F17" si="0">E11/D11</f>
        <v>13248.573333333334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25</v>
      </c>
      <c r="E12" s="46">
        <v>2000072</v>
      </c>
      <c r="F12" s="10">
        <f t="shared" si="0"/>
        <v>80002.880000000005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</v>
      </c>
      <c r="E13" s="46">
        <v>131000</v>
      </c>
      <c r="F13" s="10">
        <f t="shared" si="0"/>
        <v>26200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2267431</v>
      </c>
      <c r="F14" s="10">
        <f t="shared" si="0"/>
        <v>45348.62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314674</v>
      </c>
      <c r="F15" s="10">
        <f t="shared" si="0"/>
        <v>15733.7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75</v>
      </c>
      <c r="E16" s="46">
        <v>17043993</v>
      </c>
      <c r="F16" s="10">
        <f t="shared" si="0"/>
        <v>227253.24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75</v>
      </c>
      <c r="E17" s="46">
        <v>1878439</v>
      </c>
      <c r="F17" s="10">
        <f t="shared" si="0"/>
        <v>25045.853333333333</v>
      </c>
      <c r="G17" s="3" t="s">
        <v>4</v>
      </c>
      <c r="H17" s="1"/>
    </row>
    <row r="18" spans="1:8" x14ac:dyDescent="0.25">
      <c r="A18" s="1"/>
      <c r="B18" s="93" t="s">
        <v>116</v>
      </c>
      <c r="C18" s="94"/>
      <c r="D18" s="94"/>
      <c r="E18" s="95"/>
      <c r="F18" s="18">
        <f>SUM(F10:F17)</f>
        <v>499626.06666666665</v>
      </c>
      <c r="G18" s="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5282334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1725896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3556438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94235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358000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-263765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830994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830994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382000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419167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2015'!F18</f>
        <v>499626.06666666665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198085.1333333333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76153297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33684594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2076178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434499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816567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37011838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1044841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1044841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-4561170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-28664807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-33225977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4830702</v>
      </c>
      <c r="F28" s="6" t="s">
        <v>4</v>
      </c>
      <c r="G28" s="16">
        <f>IF(E28&lt;0,0,-E28)</f>
        <v>-4830702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7036875</v>
      </c>
      <c r="F30" s="6" t="s">
        <v>4</v>
      </c>
      <c r="G30" s="17">
        <f>-$E$30</f>
        <v>-7036875</v>
      </c>
      <c r="H30" s="6" t="s">
        <v>4</v>
      </c>
      <c r="I30" s="1"/>
    </row>
    <row r="31" spans="1:9" x14ac:dyDescent="0.25">
      <c r="A31" s="1"/>
      <c r="B31" s="116" t="s">
        <v>117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118</v>
      </c>
      <c r="C32" s="113"/>
      <c r="D32" s="114"/>
      <c r="E32" s="46">
        <v>60634195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739188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2816640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64190023</v>
      </c>
      <c r="F35" s="6" t="s">
        <v>4</v>
      </c>
      <c r="G35" s="17">
        <f>-E35</f>
        <v>-64190023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95697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2016-12-13T11:05:51Z</dcterms:modified>
</cp:coreProperties>
</file>