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510" yWindow="210" windowWidth="24720" windowHeight="125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29" i="11"/>
  <c r="F10" i="11"/>
  <c r="F30" i="11" s="1"/>
  <c r="G29" i="12" s="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9" i="2"/>
  <c r="E18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<sst xmlns="http://schemas.openxmlformats.org/spreadsheetml/2006/main" count="239" uniqueCount="121">
  <si>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</si>
  <si>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</si>
  <si>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</si>
  <si>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</si>
  <si>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</si>
  <si>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</si>
  <si>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</si>
  <si>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</si>
  <si>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</si>
  <si>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</si>
  <si>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</si>
  <si>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</si>
  <si>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</si>
  <si>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</si>
  <si>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</si>
  <si>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</si>
  <si>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</si>
  <si>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</si>
  <si>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</si>
  <si>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</si>
  <si>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</si>
  <si>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</si>
  <si>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</si>
  <si>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</si>
  <si>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</si>
  <si>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</si>
  <si>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</si>
  <si>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</si>
  <si>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</si>
  <si>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</si>
  <si>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</si>
  <si>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</si>
  <si>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</si>
  <si>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</si>
  <si>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</si>
  <si>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</si>
  <si>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</si>
  <si>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</si>
  <si>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</si>
  <si>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</si>
  <si>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</si>
  <si>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</si>
  <si>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</si>
  <si>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</si>
  <si>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</si>
  <si>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</si>
  <si>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</si>
  <si>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</si>
  <si>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</si>
  <si>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</si>
  <si>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</si>
  <si>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</si>
  <si>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</si>
  <si>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</si>
  <si>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</si>
  <si>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</si>
  <si>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</si>
  <si>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</si>
  <si>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</si>
  <si>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</si>
  <si>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</si>
  <si>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</si>
  <si>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</si>
  <si>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</si>
  <si>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</si>
  <si>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</si>
  <si>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</si>
  <si>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</si>
  <si>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</si>
  <si>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</si>
  <si>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</si>
  <si>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</si>
  <si>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</si>
  <si>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</si>
  <si>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</si>
  <si>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</si>
  <si>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</si>
  <si>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</si>
  <si>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</si>
  <si>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</si>
  <si>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</si>
  <si>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</si>
  <si>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</si>
  <si>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</si>
  <si>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</si>
  <si>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</si>
  <si>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</si>
  <si>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</si>
  <si>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</si>
  <si>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</si>
  <si>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</si>
  <si>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</si>
  <si>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</si>
  <si>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</si>
  <si>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</si>
  <si>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</si>
  <si>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</si>
  <si>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</si>
  <si>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</si>
  <si>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</si>
  <si>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</si>
  <si>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</si>
  <si>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</si>
  <si>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</si>
  <si>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</si>
  <si>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Køretøjer, små lastvogne (&lt; 3.500 kg.)</t>
  </si>
  <si>
    <t>Køretøjer, entreprenørmaskiner</t>
  </si>
  <si>
    <t xml:space="preserve">Ledningsnet ≤ Ø 200 mm 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</si>
  <si>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</si>
  <si>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</si>
  <si>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</si>
  <si>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</si>
  <si>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Brønde</t>
  </si>
  <si>
    <t>Stik</t>
  </si>
  <si>
    <t>Pumpestationer m. overbygning (&lt; 20 m2), Konstruktioner</t>
  </si>
  <si>
    <t>Pumpestationer m. overbygning (&lt; 20 m2), Mek/EL</t>
  </si>
  <si>
    <t>Pumpestationer m. overbygning (&lt; 20 m2),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</si>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</sst>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120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36895685.944981262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17576371.3862997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247699.09791646225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36647986.847064801</v>
      </c>
      <c r="F13" s="38" t="s">
        <v>4</v>
      </c>
      <c r="G13" s="37">
        <f>E13</f>
        <v>36647986.847064801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898171</v>
      </c>
      <c r="F15" s="38" t="s">
        <v>4</v>
      </c>
      <c r="G15" s="37">
        <f>E15</f>
        <v>898171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2704269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825748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-52536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-22026.3066666667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3455454.6933333334</v>
      </c>
      <c r="F21" s="38" t="s">
        <v>4</v>
      </c>
      <c r="G21" s="37">
        <f>E21</f>
        <v>3455454.6933333334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1079473</v>
      </c>
      <c r="F23" s="38" t="s">
        <v>4</v>
      </c>
      <c r="G23" s="37">
        <f>E23</f>
        <v>1079473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42081085.540398136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6595718.8470146842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12723595.711666876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17576371.3862997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36895685.944981262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19319314.558681563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6595718.8470146842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131914.37694029367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12723595.711666876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115784.72097616858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247699.09791646225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6709107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5810936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898171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1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898171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279124</v>
      </c>
      <c r="F10" s="10">
        <f>E10/D10</f>
        <v>55824.800000000003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</v>
      </c>
      <c r="E11" s="46">
        <v>81000</v>
      </c>
      <c r="F11" s="10">
        <f t="shared" ref="F11:F29" si="0">E11/D11</f>
        <v>16200</v>
      </c>
      <c r="G11" s="3" t="s">
        <v>4</v>
      </c>
      <c r="H11" s="1"/>
    </row>
    <row r="12" spans="1:8" x14ac:dyDescent="0.25">
      <c r="A12" s="1"/>
      <c r="B12" s="50" t="s">
        <v>106</v>
      </c>
      <c r="C12" s="47">
        <v>2015</v>
      </c>
      <c r="D12" s="47">
        <v>5</v>
      </c>
      <c r="E12" s="46">
        <v>12000</v>
      </c>
      <c r="F12" s="10">
        <f t="shared" si="0"/>
        <v>2400</v>
      </c>
      <c r="G12" s="3" t="s">
        <v>4</v>
      </c>
      <c r="H12" s="1"/>
    </row>
    <row r="13" spans="1:8" x14ac:dyDescent="0.25">
      <c r="A13" s="1"/>
      <c r="B13" s="50" t="s">
        <v>106</v>
      </c>
      <c r="C13" s="47">
        <v>2015</v>
      </c>
      <c r="D13" s="47">
        <v>5</v>
      </c>
      <c r="E13" s="46">
        <v>16000</v>
      </c>
      <c r="F13" s="10">
        <f t="shared" si="0"/>
        <v>3200</v>
      </c>
      <c r="G13" s="3" t="s">
        <v>4</v>
      </c>
      <c r="H13" s="1"/>
    </row>
    <row r="14" spans="1:8" x14ac:dyDescent="0.25">
      <c r="A14" s="1"/>
      <c r="B14" s="50" t="s">
        <v>107</v>
      </c>
      <c r="C14" s="47">
        <v>2015</v>
      </c>
      <c r="D14" s="47">
        <v>75</v>
      </c>
      <c r="E14" s="46">
        <v>154523</v>
      </c>
      <c r="F14" s="10">
        <f t="shared" si="0"/>
        <v>2060.3066666666668</v>
      </c>
      <c r="G14" s="3" t="s">
        <v>4</v>
      </c>
      <c r="H14" s="1"/>
    </row>
    <row r="15" spans="1:8" x14ac:dyDescent="0.25">
      <c r="A15" s="1"/>
      <c r="B15" s="50" t="s">
        <v>107</v>
      </c>
      <c r="C15" s="47">
        <v>2015</v>
      </c>
      <c r="D15" s="47">
        <v>75</v>
      </c>
      <c r="E15" s="46">
        <v>352562</v>
      </c>
      <c r="F15" s="10">
        <f t="shared" si="0"/>
        <v>4700.8266666666668</v>
      </c>
      <c r="G15" s="3" t="s">
        <v>4</v>
      </c>
      <c r="H15" s="1"/>
    </row>
    <row r="16" spans="1:8" x14ac:dyDescent="0.25">
      <c r="A16" s="1"/>
      <c r="B16" s="50" t="s">
        <v>107</v>
      </c>
      <c r="C16" s="47">
        <v>2015</v>
      </c>
      <c r="D16" s="47">
        <v>75</v>
      </c>
      <c r="E16" s="46">
        <v>40224</v>
      </c>
      <c r="F16" s="10">
        <f t="shared" si="0"/>
        <v>536.32000000000005</v>
      </c>
      <c r="G16" s="3" t="s">
        <v>4</v>
      </c>
      <c r="H16" s="1"/>
    </row>
    <row r="17" spans="1:8" x14ac:dyDescent="0.25">
      <c r="A17" s="1"/>
      <c r="B17" s="50" t="s">
        <v>107</v>
      </c>
      <c r="C17" s="47">
        <v>2015</v>
      </c>
      <c r="D17" s="47">
        <v>75</v>
      </c>
      <c r="E17" s="46">
        <v>20925</v>
      </c>
      <c r="F17" s="10">
        <f t="shared" si="0"/>
        <v>279</v>
      </c>
      <c r="G17" s="3" t="s">
        <v>4</v>
      </c>
      <c r="H17" s="1"/>
    </row>
    <row r="18" spans="1:8" x14ac:dyDescent="0.25">
      <c r="A18" s="1"/>
      <c r="B18" s="50" t="s">
        <v>107</v>
      </c>
      <c r="C18" s="47">
        <v>2015</v>
      </c>
      <c r="D18" s="47">
        <v>75</v>
      </c>
      <c r="E18" s="46">
        <v>51140</v>
      </c>
      <c r="F18" s="10">
        <f t="shared" si="0"/>
        <v>681.86666666666667</v>
      </c>
      <c r="G18" s="3" t="s">
        <v>4</v>
      </c>
      <c r="H18" s="1"/>
    </row>
    <row r="19" spans="1:8" x14ac:dyDescent="0.25">
      <c r="A19" s="1"/>
      <c r="B19" s="50" t="s">
        <v>107</v>
      </c>
      <c r="C19" s="47">
        <v>2015</v>
      </c>
      <c r="D19" s="47">
        <v>75</v>
      </c>
      <c r="E19" s="46">
        <v>22241</v>
      </c>
      <c r="F19" s="10">
        <f t="shared" si="0"/>
        <v>296.54666666666668</v>
      </c>
      <c r="G19" s="3" t="s">
        <v>4</v>
      </c>
      <c r="H19" s="1"/>
    </row>
    <row r="20" spans="1:8" x14ac:dyDescent="0.25">
      <c r="A20" s="1"/>
      <c r="B20" s="50" t="s">
        <v>107</v>
      </c>
      <c r="C20" s="47">
        <v>2015</v>
      </c>
      <c r="D20" s="47">
        <v>75</v>
      </c>
      <c r="E20" s="46">
        <v>56495</v>
      </c>
      <c r="F20" s="10">
        <f t="shared" si="0"/>
        <v>753.26666666666665</v>
      </c>
      <c r="G20" s="3" t="s">
        <v>4</v>
      </c>
      <c r="H20" s="1"/>
    </row>
    <row r="21" spans="1:8" x14ac:dyDescent="0.25">
      <c r="A21" s="1"/>
      <c r="B21" s="50" t="s">
        <v>108</v>
      </c>
      <c r="C21" s="47">
        <v>2015</v>
      </c>
      <c r="D21" s="47">
        <v>50</v>
      </c>
      <c r="E21" s="46">
        <v>361011</v>
      </c>
      <c r="F21" s="10">
        <f t="shared" si="0"/>
        <v>7220.22</v>
      </c>
      <c r="G21" s="3" t="s">
        <v>4</v>
      </c>
      <c r="H21" s="1"/>
    </row>
    <row r="22" spans="1:8" x14ac:dyDescent="0.25">
      <c r="A22" s="1"/>
      <c r="B22" s="50" t="s">
        <v>109</v>
      </c>
      <c r="C22" s="47">
        <v>2015</v>
      </c>
      <c r="D22" s="47">
        <v>50</v>
      </c>
      <c r="E22" s="46">
        <v>1440517</v>
      </c>
      <c r="F22" s="10">
        <f t="shared" si="0"/>
        <v>28810.34</v>
      </c>
      <c r="G22" s="3" t="s">
        <v>4</v>
      </c>
      <c r="H22" s="1"/>
    </row>
    <row r="23" spans="1:8" x14ac:dyDescent="0.25">
      <c r="A23" s="1"/>
      <c r="B23" s="50" t="s">
        <v>110</v>
      </c>
      <c r="C23" s="47">
        <v>2015</v>
      </c>
      <c r="D23" s="47">
        <v>50</v>
      </c>
      <c r="E23" s="46">
        <v>2507049</v>
      </c>
      <c r="F23" s="10">
        <f t="shared" si="0"/>
        <v>50140.98</v>
      </c>
      <c r="G23" s="3" t="s">
        <v>4</v>
      </c>
      <c r="H23" s="1"/>
    </row>
    <row r="24" spans="1:8" x14ac:dyDescent="0.25">
      <c r="A24" s="1"/>
      <c r="B24" s="50" t="s">
        <v>111</v>
      </c>
      <c r="C24" s="47">
        <v>2015</v>
      </c>
      <c r="D24" s="47">
        <v>50</v>
      </c>
      <c r="E24" s="46">
        <v>1149604</v>
      </c>
      <c r="F24" s="10">
        <f t="shared" si="0"/>
        <v>22992.080000000002</v>
      </c>
      <c r="G24" s="3" t="s">
        <v>4</v>
      </c>
      <c r="H24" s="1"/>
    </row>
    <row r="25" spans="1:8" x14ac:dyDescent="0.25">
      <c r="A25" s="1"/>
      <c r="B25" s="50" t="s">
        <v>112</v>
      </c>
      <c r="C25" s="47">
        <v>2015</v>
      </c>
      <c r="D25" s="47">
        <v>75</v>
      </c>
      <c r="E25" s="46">
        <v>612439</v>
      </c>
      <c r="F25" s="10">
        <f t="shared" si="0"/>
        <v>8165.8533333333335</v>
      </c>
      <c r="G25" s="3" t="s">
        <v>4</v>
      </c>
      <c r="H25" s="1"/>
    </row>
    <row r="26" spans="1:8" x14ac:dyDescent="0.25">
      <c r="A26" s="1"/>
      <c r="B26" s="50" t="s">
        <v>113</v>
      </c>
      <c r="C26" s="47">
        <v>2015</v>
      </c>
      <c r="D26" s="47">
        <v>75</v>
      </c>
      <c r="E26" s="46">
        <v>558810</v>
      </c>
      <c r="F26" s="10">
        <f t="shared" si="0"/>
        <v>7450.8</v>
      </c>
      <c r="G26" s="3" t="s">
        <v>4</v>
      </c>
      <c r="H26" s="1"/>
    </row>
    <row r="27" spans="1:8" x14ac:dyDescent="0.25">
      <c r="A27" s="1"/>
      <c r="B27" s="50" t="s">
        <v>114</v>
      </c>
      <c r="C27" s="47">
        <v>2015</v>
      </c>
      <c r="D27" s="47">
        <v>50</v>
      </c>
      <c r="E27" s="46">
        <v>61612</v>
      </c>
      <c r="F27" s="10">
        <f t="shared" si="0"/>
        <v>1232.24</v>
      </c>
      <c r="G27" s="3" t="s">
        <v>4</v>
      </c>
      <c r="H27" s="1"/>
    </row>
    <row r="28" spans="1:8" x14ac:dyDescent="0.25">
      <c r="A28" s="1"/>
      <c r="B28" s="50" t="s">
        <v>115</v>
      </c>
      <c r="C28" s="47">
        <v>2015</v>
      </c>
      <c r="D28" s="47">
        <v>20</v>
      </c>
      <c r="E28" s="46">
        <v>131560</v>
      </c>
      <c r="F28" s="10">
        <f t="shared" si="0"/>
        <v>6578</v>
      </c>
      <c r="G28" s="3" t="s">
        <v>4</v>
      </c>
      <c r="H28" s="1"/>
    </row>
    <row r="29" spans="1:8" x14ac:dyDescent="0.25">
      <c r="A29" s="1"/>
      <c r="B29" s="50" t="s">
        <v>116</v>
      </c>
      <c r="C29" s="47">
        <v>2015</v>
      </c>
      <c r="D29" s="47">
        <v>10</v>
      </c>
      <c r="E29" s="46">
        <v>22969</v>
      </c>
      <c r="F29" s="10">
        <f t="shared" si="0"/>
        <v>2296.9</v>
      </c>
      <c r="G29" s="3" t="s">
        <v>4</v>
      </c>
      <c r="H29" s="1"/>
    </row>
    <row r="30" spans="1:8" x14ac:dyDescent="0.25">
      <c r="A30" s="1"/>
      <c r="B30" s="93" t="s">
        <v>117</v>
      </c>
      <c r="C30" s="94"/>
      <c r="D30" s="94"/>
      <c r="E30" s="95"/>
      <c r="F30" s="18">
        <f>SUM(F10:F29)</f>
        <v>221820.34666666665</v>
      </c>
      <c r="G30" s="8" t="s">
        <v>4</v>
      </c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</sheetData>
  <sheetProtection password="C6BD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17489769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14785500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2704269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1127748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302000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825748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1647464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1700000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-52536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363000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102667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2015'!F30</f>
        <v>221820.34666666665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-22026.3066666667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35551221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9384662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993391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132737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840333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11351123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866986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866986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-344760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-7460367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-4315081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-97900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-12218108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</v>
      </c>
      <c r="F28" s="6" t="s">
        <v>4</v>
      </c>
      <c r="G28" s="16">
        <f>IF(E28&lt;0,0,-E28)</f>
        <v>-1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815864</v>
      </c>
      <c r="F30" s="6" t="s">
        <v>4</v>
      </c>
      <c r="G30" s="17">
        <f>-$E$30</f>
        <v>-815864</v>
      </c>
      <c r="H30" s="6" t="s">
        <v>4</v>
      </c>
      <c r="I30" s="1"/>
    </row>
    <row r="31" spans="1:9" x14ac:dyDescent="0.25">
      <c r="A31" s="1"/>
      <c r="B31" s="116" t="s">
        <v>118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119</v>
      </c>
      <c r="C32" s="114"/>
      <c r="D32" s="115"/>
      <c r="E32" s="46">
        <v>32688397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967486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33655883</v>
      </c>
      <c r="F35" s="6" t="s">
        <v>4</v>
      </c>
      <c r="G35" s="17">
        <f>-E35</f>
        <v>-33655883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1079473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2016-12-13T11:12:41Z</dcterms:modified>
</cp:coreProperties>
</file>