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1" i="7"/>
  <c r="F13" i="7" l="1"/>
  <c r="F9" i="2"/>
  <c r="F10" i="2"/>
  <c r="F11" i="2"/>
  <c r="C9" i="12" l="1"/>
  <c r="C11" i="12" s="1"/>
  <c r="C31" i="8" s="1"/>
  <c r="E31" i="8" s="1"/>
  <c r="F8" i="2" l="1"/>
  <c r="F8" i="7"/>
  <c r="F12" i="7" s="1"/>
  <c r="F12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<sst xmlns="http://schemas.openxmlformats.org/spreadsheetml/2006/main" count="366" uniqueCount="194">
  <si>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</si>
  <si>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</si>
  <si>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</si>
  <si>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</si>
  <si>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</si>
  <si>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</si>
  <si>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</si>
  <si>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</si>
  <si>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</si>
  <si>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</si>
  <si>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</si>
  <si>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</si>
  <si>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</si>
  <si>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</si>
  <si>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</si>
  <si>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</si>
  <si>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</si>
  <si>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</si>
  <si>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</si>
  <si>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</si>
  <si>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</si>
  <si>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</si>
  <si>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</si>
  <si>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</si>
  <si>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</si>
  <si>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</si>
  <si>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</si>
  <si>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</si>
  <si>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</si>
  <si>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</si>
  <si>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</si>
  <si>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</si>
  <si>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</si>
  <si>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</si>
  <si>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</si>
  <si>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</si>
  <si>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</si>
  <si>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</si>
  <si>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</si>
  <si>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</si>
  <si>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</si>
  <si>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</si>
  <si>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</si>
  <si>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</si>
  <si>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</si>
  <si>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</si>
  <si>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</si>
  <si>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</si>
  <si>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</si>
  <si>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</si>
  <si>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</si>
  <si>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</si>
  <si>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</si>
  <si>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</si>
  <si>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</si>
  <si>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</si>
  <si>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</si>
  <si>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</si>
  <si>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</si>
  <si>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</si>
  <si>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</si>
  <si>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</si>
  <si>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</si>
  <si>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</si>
  <si>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</si>
  <si>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</si>
  <si>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</si>
  <si>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</si>
  <si>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</si>
  <si>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</si>
  <si>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</si>
  <si>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</si>
  <si>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</si>
  <si>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</si>
  <si>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</si>
  <si>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</si>
  <si>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</si>
  <si>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</si>
  <si>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</si>
  <si>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</si>
  <si>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</si>
  <si>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</si>
  <si>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</si>
  <si>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</si>
  <si>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</si>
  <si>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</si>
  <si>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</si>
  <si>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</si>
  <si>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</si>
  <si>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</si>
  <si>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</si>
  <si>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</si>
  <si>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</si>
  <si>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</si>
  <si>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</si>
  <si>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</si>
  <si>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</si>
  <si>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</si>
  <si>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</si>
  <si>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</si>
  <si>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</si>
  <si>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</si>
  <si>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</si>
  <si>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</si>
  <si>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</si>
  <si>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</si>
  <si>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</si>
  <si>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</si>
  <si>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</si>
  <si>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</si>
  <si>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</si>
  <si>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</si>
  <si>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</si>
  <si>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</si>
  <si>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</si>
  <si>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</si>
  <si>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</si>
  <si>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</si>
  <si>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</si>
  <si>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</si>
  <si>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</si>
  <si>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</si>
  <si>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</si>
  <si>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</si>
  <si>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</si>
  <si>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</si>
  <si>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</si>
  <si>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</si>
  <si>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</si>
  <si>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</si>
  <si>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</si>
  <si>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</si>
  <si>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</si>
  <si>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</si>
  <si>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</si>
  <si>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</si>
  <si>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</si>
  <si>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</si>
  <si>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</si>
  <si>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</si>
  <si>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</si>
  <si>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</si>
  <si>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</si>
  <si>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</si>
  <si>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</si>
  <si>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</si>
  <si>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</si>
  <si>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</si>
  <si>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</si>
  <si>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</si>
  <si>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</si>
  <si>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</si>
  <si>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</si>
  <si>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</si>
  <si>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</si>
  <si>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</si>
  <si>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</si>
  <si>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</si>
  <si>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</si>
  <si>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</si>
  <si>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</si>
  <si>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</si>
  <si>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</si>
  <si>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</si>
  <si>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</si>
  <si>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</si>
  <si>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</si>
  <si>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</si>
  <si>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</si>
  <si>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</si>
  <si>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</si>
  <si>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</si>
  <si>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</si>
  <si>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</si>
  <si>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</si>
  <si>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</si>
  <si>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</si>
  <si>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</si>
  <si>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</si>
  <si>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Filteranlæg, åbne filtre, enkelt filtrering, Kontruktioner</t>
  </si>
  <si>
    <t>2014</t>
  </si>
  <si>
    <t>50</t>
  </si>
  <si>
    <t xml:space="preserve">Afregningsmålere, mekaniske </t>
  </si>
  <si>
    <t>8</t>
  </si>
  <si>
    <t>Ø 50mm &lt; Ledningsnet ≤ Ø110 mm</t>
  </si>
  <si>
    <t>75</t>
  </si>
  <si>
    <t>Ø110 mm &lt; Ledningsnet ≤ Ø 250 mm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</si>
  <si>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</si>
  <si>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</si>
  <si>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</si>
  <si>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</si>
  <si>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</si>
  <si>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Andelsselskabet Vrå Vandværk</t>
  </si>
  <si>
    <t>V011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</si>
</sst>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Vrå Vandværk</v>
      </c>
      <c r="B1" s="56"/>
      <c r="C1" s="56"/>
      <c r="D1" s="56"/>
      <c r="E1" s="56"/>
    </row>
    <row r="2" spans="1:5" x14ac:dyDescent="0.25">
      <c r="A2" s="220" t="str">
        <f>'1. Forside'!A2</f>
        <v>V011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Vrå Vandværk</v>
      </c>
      <c r="B1" s="26"/>
      <c r="C1" s="26"/>
      <c r="D1" s="26"/>
      <c r="E1" s="26"/>
    </row>
    <row r="2" spans="1:5" x14ac:dyDescent="0.25">
      <c r="A2" s="221" t="str">
        <f>'1. Forside'!A2</f>
        <v>V011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187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50000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27207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20000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7207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Vrå Vandværk</v>
      </c>
      <c r="B1" s="26"/>
      <c r="C1" s="26"/>
      <c r="D1" s="26"/>
      <c r="E1" s="26"/>
    </row>
    <row r="2" spans="1:5" x14ac:dyDescent="0.25">
      <c r="A2" s="221" t="str">
        <f>'1. Forside'!A2</f>
        <v>V011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188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-1720249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-865481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-854768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-170953.60000000001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Vrå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189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3811332.5021724715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625027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127439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12361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71883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836710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50000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50000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56135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-781135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-161710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-942845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4099810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4099810</v>
      </c>
      <c r="D36" s="79" t="s">
        <v>0</v>
      </c>
      <c r="E36" s="10">
        <f>-C36</f>
        <v>-4099810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-288477.49782752851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Vrå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190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571</v>
      </c>
      <c r="F7" s="222" t="s">
        <v>0</v>
      </c>
      <c r="G7" s="223">
        <v>56135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571</v>
      </c>
      <c r="F8" s="222" t="s">
        <v>0</v>
      </c>
      <c r="G8" s="224">
        <v>56135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Vrå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1211907.9781360789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-4605.2503169170996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-32691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1174611.7278191617</v>
      </c>
      <c r="D13" s="79" t="s">
        <v>0</v>
      </c>
      <c r="E13" s="6">
        <f>C13</f>
        <v>1174611.7278191617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566692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investeringer'!F14</f>
        <v>163937.00333333333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-16636.246666666666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65000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778992.7566666666</v>
      </c>
      <c r="D19" s="79" t="s">
        <v>0</v>
      </c>
      <c r="E19" s="8">
        <f>C19</f>
        <v>778992.7566666666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39500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1959000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92558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7207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2182265</v>
      </c>
      <c r="D29" s="79" t="s">
        <v>0</v>
      </c>
      <c r="E29" s="6">
        <f>C29</f>
        <v>2182265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-170953.60000000001</v>
      </c>
      <c r="D31" s="79" t="s">
        <v>0</v>
      </c>
      <c r="E31" s="10">
        <f>C31</f>
        <v>-170953.60000000001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-288477.49782752851</v>
      </c>
      <c r="D33" s="79" t="s">
        <v>0</v>
      </c>
      <c r="E33" s="12">
        <f>C33</f>
        <v>-288477.49782752851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3676438.3866582997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284033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12.943701565164258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6.0466156631739967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Vrå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1211907.9781360789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1211907.9781360789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1211907.9781360789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-4605.2503169170996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Vrå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903113.82530700602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1207302.7278191617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1211907.9781360789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130764.87084088291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32691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Vrå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22742212.203468747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566692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566692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Vrå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313657</v>
      </c>
      <c r="F8" s="34">
        <f t="shared" ref="F8:F11" si="0">E8/D8</f>
        <v>6273.14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183</v>
      </c>
      <c r="E9" s="32">
        <v>99330</v>
      </c>
      <c r="F9" s="34">
        <f t="shared" si="0"/>
        <v>12416.25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180</v>
      </c>
      <c r="D10" s="31" t="s">
        <v>185</v>
      </c>
      <c r="E10" s="32">
        <v>475219</v>
      </c>
      <c r="F10" s="34">
        <f t="shared" si="0"/>
        <v>6336.2533333333331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180</v>
      </c>
      <c r="D11" s="31" t="s">
        <v>185</v>
      </c>
      <c r="E11" s="32">
        <v>155455</v>
      </c>
      <c r="F11" s="34">
        <f t="shared" si="0"/>
        <v>2072.7333333333331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27098.376666666667</v>
      </c>
      <c r="G12" s="37" t="s">
        <v>0</v>
      </c>
      <c r="H12" s="26"/>
    </row>
    <row r="13" spans="1:8" s="148" customFormat="1" x14ac:dyDescent="0.25">
      <c r="A13" s="26"/>
      <c r="B13" s="107" t="s">
        <v>133</v>
      </c>
      <c r="C13" s="159"/>
      <c r="D13" s="159"/>
      <c r="E13" s="159"/>
      <c r="F13" s="66">
        <v>136838.62666666665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163937.00333333333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Vrå Vandværk</v>
      </c>
      <c r="B1" s="162"/>
      <c r="C1" s="162"/>
      <c r="D1" s="162"/>
      <c r="E1" s="162"/>
    </row>
    <row r="2" spans="1:5" x14ac:dyDescent="0.25">
      <c r="A2" s="1" t="str">
        <f>'1. Forside'!A2</f>
        <v>V011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32583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38250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investeringer'!F12</f>
        <v>27098.376666666667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-16636.246666666666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Vrå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182</v>
      </c>
      <c r="C8" s="30">
        <v>2015</v>
      </c>
      <c r="D8" s="31">
        <v>8</v>
      </c>
      <c r="E8" s="32">
        <v>100000</v>
      </c>
      <c r="F8" s="45">
        <f>E8/D8</f>
        <v>12500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75</v>
      </c>
      <c r="E9" s="32">
        <v>1500000</v>
      </c>
      <c r="F9" s="45">
        <f t="shared" ref="F9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2016</v>
      </c>
      <c r="D10" s="31">
        <v>75</v>
      </c>
      <c r="E10" s="32">
        <v>1500000</v>
      </c>
      <c r="F10" s="45">
        <f t="shared" ref="F10:F11" si="1">E10/D10</f>
        <v>20000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2016</v>
      </c>
      <c r="D11" s="31">
        <v>8</v>
      </c>
      <c r="E11" s="32">
        <v>100000</v>
      </c>
      <c r="F11" s="45">
        <f t="shared" si="1"/>
        <v>12500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32500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32500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65000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Vrå Vandværk</v>
      </c>
      <c r="B1" s="56"/>
      <c r="C1" s="56"/>
      <c r="D1" s="176"/>
      <c r="E1" s="56"/>
    </row>
    <row r="2" spans="1:5" x14ac:dyDescent="0.25">
      <c r="A2" s="220" t="str">
        <f>'1. Forside'!A2</f>
        <v>V011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6500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39500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1959000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1959000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9000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34000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1990558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1898000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92558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2015-08-13T09:21:20Z</dcterms:modified>
</cp:coreProperties>
</file>