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035" yWindow="135" windowWidth="12930" windowHeight="126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17" i="11" l="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F19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<sst xmlns="http://schemas.openxmlformats.org/spreadsheetml/2006/main" count="217" uniqueCount="118">
  <si>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</si>
  <si>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</si>
  <si>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</si>
  <si>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</si>
  <si>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</si>
  <si>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</si>
  <si>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</si>
  <si>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</si>
  <si>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</si>
  <si>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</si>
  <si>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</si>
  <si>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</si>
  <si>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</si>
  <si>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</si>
  <si>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</si>
  <si>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</si>
  <si>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</si>
  <si>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</si>
  <si>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</si>
  <si>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</si>
  <si>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</si>
  <si>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</si>
  <si>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</si>
  <si>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</si>
  <si>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</si>
  <si>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</si>
  <si>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</si>
  <si>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</si>
  <si>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</si>
  <si>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</si>
  <si>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</si>
  <si>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</si>
  <si>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</si>
  <si>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</si>
  <si>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</si>
  <si>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</si>
  <si>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</si>
  <si>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</si>
  <si>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</si>
  <si>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</si>
  <si>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</si>
  <si>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</si>
  <si>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</si>
  <si>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</si>
  <si>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</si>
  <si>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</si>
  <si>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</si>
  <si>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</si>
  <si>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</si>
  <si>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</si>
  <si>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</si>
  <si>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</si>
  <si>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</si>
  <si>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</si>
  <si>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</si>
  <si>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</si>
  <si>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</si>
  <si>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</si>
  <si>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</si>
  <si>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</si>
  <si>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</si>
  <si>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</si>
  <si>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</si>
  <si>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</si>
  <si>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</si>
  <si>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</si>
  <si>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</si>
  <si>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</si>
  <si>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</si>
  <si>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</si>
  <si>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</si>
  <si>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</si>
  <si>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</si>
  <si>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</si>
  <si>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</si>
  <si>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</si>
  <si>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</si>
  <si>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</si>
  <si>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</si>
  <si>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</si>
  <si>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</si>
  <si>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</si>
  <si>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</si>
  <si>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</si>
  <si>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</si>
  <si>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</si>
  <si>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</si>
  <si>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</si>
  <si>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</si>
  <si>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</si>
  <si>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</si>
  <si>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</si>
  <si>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</si>
  <si>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</si>
  <si>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</si>
  <si>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</si>
  <si>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</si>
  <si>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</si>
  <si>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</si>
  <si>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</si>
  <si>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</si>
  <si>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</si>
  <si>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</si>
  <si>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</si>
  <si>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</si>
  <si>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</si>
  <si>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</si>
  <si>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</si>
  <si>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</si>
  <si>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</si>
  <si>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</si>
  <si>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Jordbassin Klasse A</t>
  </si>
  <si>
    <t>Indløb med riste, SRO</t>
  </si>
  <si>
    <t>Søjlesvingkran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</si>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</sst>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117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60720963.000183307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1075787.0352455198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177061.24645724337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744097.91712645092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59799803.836599611</v>
      </c>
      <c r="F13" s="38" t="s">
        <v>4</v>
      </c>
      <c r="G13" s="37">
        <f>E13</f>
        <v>59799803.836599611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346508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379895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72234.073333333246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798637.07333333325</v>
      </c>
      <c r="F21" s="38" t="s">
        <v>4</v>
      </c>
      <c r="G21" s="37">
        <f>E21</f>
        <v>798637.07333333325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646081.18929677457</v>
      </c>
      <c r="F23" s="38" t="s">
        <v>4</v>
      </c>
      <c r="G23" s="37">
        <f>E23</f>
        <v>646081.18929677457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61244522.099229716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18470350.077570371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41174825.887367412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1075787.0352455198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60720963.000183307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59645175.964937784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0.29685761437157671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177061.24645724337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18470350.077570371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369407.00155140745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41174825.887367412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374690.91557504347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744097.91712645092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10165591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10165591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33800916</v>
      </c>
      <c r="F10" s="10">
        <f>E10/D10</f>
        <v>450678.88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1500000</v>
      </c>
      <c r="F11" s="10">
        <f t="shared" ref="F11:F18" si="0">E11/D11</f>
        <v>30000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30</v>
      </c>
      <c r="E12" s="46">
        <v>200000</v>
      </c>
      <c r="F12" s="10">
        <f t="shared" si="0"/>
        <v>6666.666666666667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11911212</v>
      </c>
      <c r="F13" s="10">
        <f t="shared" si="0"/>
        <v>238224.24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2285419</v>
      </c>
      <c r="F14" s="10">
        <f t="shared" si="0"/>
        <v>114270.95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10</v>
      </c>
      <c r="E15" s="46">
        <v>150000</v>
      </c>
      <c r="F15" s="10">
        <f t="shared" si="0"/>
        <v>15000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1000000</v>
      </c>
      <c r="F16" s="10">
        <f t="shared" si="0"/>
        <v>20000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10</v>
      </c>
      <c r="E17" s="46">
        <v>347008</v>
      </c>
      <c r="F17" s="10">
        <f t="shared" si="0"/>
        <v>34700.800000000003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</v>
      </c>
      <c r="E18" s="46">
        <v>24545</v>
      </c>
      <c r="F18" s="10">
        <f t="shared" si="0"/>
        <v>4909</v>
      </c>
      <c r="G18" s="3" t="s">
        <v>4</v>
      </c>
      <c r="H18" s="1"/>
    </row>
    <row r="19" spans="1:8" x14ac:dyDescent="0.25">
      <c r="A19" s="1"/>
      <c r="B19" s="93" t="s">
        <v>114</v>
      </c>
      <c r="C19" s="94"/>
      <c r="D19" s="94"/>
      <c r="E19" s="95"/>
      <c r="F19" s="18">
        <f>SUM(F10:F18)</f>
        <v>914450.53666666662</v>
      </c>
      <c r="G19" s="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1157108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810600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346508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2179895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1800000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379895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1116667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640000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2015'!F19</f>
        <v>914450.53666666662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72234.073333333246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61140461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28846507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4076660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385875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1698333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35007375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331687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331687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-3693817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-30460196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-103050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-34257063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1081999</v>
      </c>
      <c r="F28" s="6" t="s">
        <v>4</v>
      </c>
      <c r="G28" s="16">
        <f>IF(E28&lt;0,0,-E28)</f>
        <v>-1081999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2904775.8107032254</v>
      </c>
      <c r="F30" s="6" t="s">
        <v>4</v>
      </c>
      <c r="G30" s="17">
        <f>-$E$30</f>
        <v>-2904775.8107032254</v>
      </c>
      <c r="H30" s="6" t="s">
        <v>4</v>
      </c>
      <c r="I30" s="1"/>
    </row>
    <row r="31" spans="1:9" x14ac:dyDescent="0.25">
      <c r="A31" s="1"/>
      <c r="B31" s="116" t="s">
        <v>115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116</v>
      </c>
      <c r="C32" s="114"/>
      <c r="D32" s="115"/>
      <c r="E32" s="46">
        <v>51811676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4695929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56507605</v>
      </c>
      <c r="F35" s="6" t="s">
        <v>4</v>
      </c>
      <c r="G35" s="17">
        <f>-E35</f>
        <v>-56507605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646081.18929677457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2016-12-13T11:10:38Z</dcterms:modified>
</cp:coreProperties>
</file>