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11" i="12" s="1"/>
  <c r="C31" i="8" s="1"/>
  <c r="E31" i="8" s="1"/>
  <c r="F8" i="2" l="1"/>
  <c r="F8" i="7"/>
  <c r="F10" i="7" s="1"/>
  <c r="F12" i="2" l="1"/>
  <c r="C9" i="10" s="1"/>
  <c r="C15" i="11" l="1"/>
  <c r="C28" i="8" s="1"/>
  <c r="C14" i="4"/>
  <c r="C26" i="8" s="1"/>
  <c r="C26" i="3"/>
  <c r="C24" i="8" s="1"/>
  <c r="F12" i="7"/>
  <c r="C18" i="8" s="1"/>
  <c r="C20" i="3"/>
  <c r="C23" i="8" s="1"/>
  <c r="C9" i="3"/>
  <c r="C21" i="8" s="1"/>
  <c r="C8" i="4"/>
  <c r="C25" i="8" s="1"/>
  <c r="C10" i="10"/>
  <c r="C17" i="8" s="1"/>
  <c r="C19" i="8" s="1"/>
  <c r="E19" i="8" s="1"/>
  <c r="F14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<sst xmlns="http://schemas.openxmlformats.org/spreadsheetml/2006/main" count="362" uniqueCount="195">
  <si>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</si>
  <si>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</si>
  <si>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</si>
  <si>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</si>
  <si>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</si>
  <si>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</si>
  <si>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</si>
  <si>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</si>
  <si>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</si>
  <si>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</si>
  <si>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</si>
  <si>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</si>
  <si>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</si>
  <si>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</si>
  <si>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</si>
  <si>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</si>
  <si>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</si>
  <si>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</si>
  <si>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</si>
  <si>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</si>
  <si>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</si>
  <si>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</si>
  <si>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</si>
  <si>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</si>
  <si>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</si>
  <si>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</si>
  <si>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</si>
  <si>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</si>
  <si>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</si>
  <si>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</si>
  <si>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</si>
  <si>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</si>
  <si>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</si>
  <si>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</si>
  <si>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</si>
  <si>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</si>
  <si>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</si>
  <si>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</si>
  <si>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</si>
  <si>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</si>
  <si>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</si>
  <si>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</si>
  <si>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</si>
  <si>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</si>
  <si>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</si>
  <si>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</si>
  <si>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</si>
  <si>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</si>
  <si>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</si>
  <si>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</si>
  <si>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</si>
  <si>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</si>
  <si>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</si>
  <si>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</si>
  <si>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</si>
  <si>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</si>
  <si>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</si>
  <si>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</si>
  <si>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</si>
  <si>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</si>
  <si>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</si>
  <si>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</si>
  <si>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</si>
  <si>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</si>
  <si>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</si>
  <si>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</si>
  <si>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</si>
  <si>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</si>
  <si>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</si>
  <si>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</si>
  <si>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</si>
  <si>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</si>
  <si>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</si>
  <si>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</si>
  <si>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</si>
  <si>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</si>
  <si>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</si>
  <si>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</si>
  <si>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</si>
  <si>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</si>
  <si>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</si>
  <si>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</si>
  <si>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</si>
  <si>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</si>
  <si>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</si>
  <si>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</si>
  <si>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</si>
  <si>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</si>
  <si>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</si>
  <si>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</si>
  <si>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</si>
  <si>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</si>
  <si>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</si>
  <si>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</si>
  <si>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</si>
  <si>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</si>
  <si>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</si>
  <si>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</si>
  <si>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</si>
  <si>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</si>
  <si>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</si>
  <si>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</si>
  <si>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</si>
  <si>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</si>
  <si>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</si>
  <si>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</si>
  <si>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</si>
  <si>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</si>
  <si>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</si>
  <si>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</si>
  <si>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</si>
  <si>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</si>
  <si>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</si>
  <si>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</si>
  <si>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</si>
  <si>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</si>
  <si>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</si>
  <si>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</si>
  <si>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</si>
  <si>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</si>
  <si>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</si>
  <si>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</si>
  <si>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</si>
  <si>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</si>
  <si>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</si>
  <si>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</si>
  <si>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</si>
  <si>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</si>
  <si>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</si>
  <si>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</si>
  <si>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</si>
  <si>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</si>
  <si>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</si>
  <si>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</si>
  <si>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</si>
  <si>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</si>
  <si>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</si>
  <si>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</si>
  <si>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</si>
  <si>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</si>
  <si>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</si>
  <si>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</si>
  <si>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</si>
  <si>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</si>
  <si>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</si>
  <si>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</si>
  <si>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</si>
  <si>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</si>
  <si>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</si>
  <si>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</si>
  <si>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</si>
  <si>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</si>
  <si>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</si>
  <si>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</si>
  <si>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</si>
  <si>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</si>
  <si>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</si>
  <si>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</si>
  <si>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</si>
  <si>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</si>
  <si>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</si>
  <si>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</si>
  <si>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</si>
  <si>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</si>
  <si>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</si>
  <si>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</si>
  <si>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</si>
  <si>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</si>
  <si>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</si>
  <si>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</si>
  <si>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</si>
  <si>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</si>
  <si>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</si>
  <si>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</si>
  <si>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</si>
  <si>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</si>
  <si>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</si>
  <si>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</si>
  <si>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</si>
  <si>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</si>
  <si>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</si>
  <si>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 xml:space="preserve">Afregningsmålere, mekaniske </t>
  </si>
  <si>
    <t>2014</t>
  </si>
  <si>
    <t>8</t>
  </si>
  <si>
    <t>Ø 50mm &lt; Ledningsnet ≤ Ø110 mm</t>
  </si>
  <si>
    <t>75</t>
  </si>
  <si>
    <t>Pumpestation (inkl. evt. hydrofor)/trykforøger, Konstruktioner</t>
  </si>
  <si>
    <t>50</t>
  </si>
  <si>
    <t>Pumpestation (inkl. evt. hydrofor)/trykforøger, Mek./EL</t>
  </si>
  <si>
    <t>25</t>
  </si>
  <si>
    <t>Selskabsskatter</t>
  </si>
  <si>
    <t>Jammerbugt Forsyning AS</t>
  </si>
  <si>
    <t>V108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</si>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</sst>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Jammerbugt Forsyning AS</v>
      </c>
      <c r="B1" s="56"/>
      <c r="C1" s="56"/>
      <c r="D1" s="56"/>
      <c r="E1" s="56"/>
    </row>
    <row r="2" spans="1:5" x14ac:dyDescent="0.25">
      <c r="A2" s="220" t="str">
        <f>'1. Forside'!A2</f>
        <v>V108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Jammerbugt Forsyning AS</v>
      </c>
      <c r="B1" s="26"/>
      <c r="C1" s="26"/>
      <c r="D1" s="26"/>
      <c r="E1" s="26"/>
    </row>
    <row r="2" spans="1:5" x14ac:dyDescent="0.25">
      <c r="A2" s="221" t="str">
        <f>'1. Forside'!A2</f>
        <v>V108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3500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70000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-66500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-33311.22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-47720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14408.779999999999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Jammerbugt Forsyning AS</v>
      </c>
      <c r="B1" s="26"/>
      <c r="C1" s="26"/>
      <c r="D1" s="26"/>
      <c r="E1" s="26"/>
    </row>
    <row r="2" spans="1:5" x14ac:dyDescent="0.25">
      <c r="A2" s="221" t="str">
        <f>'1. Forside'!A2</f>
        <v>V108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-1866000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-924536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-941464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-188292.8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Jammerbugt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3027094.3896030514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1224019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21857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-33214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78533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1291195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480378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-622644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-622644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1148929</v>
      </c>
      <c r="D27" s="79" t="s">
        <v>0</v>
      </c>
      <c r="E27" s="10">
        <f>IF(C27&lt;0,0,-C27)</f>
        <v>-1148929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1885311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1885311</v>
      </c>
      <c r="D36" s="79" t="s">
        <v>0</v>
      </c>
      <c r="E36" s="10">
        <f>-C36</f>
        <v>-1885311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-7145.610396948643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Jammerbugt 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187994</v>
      </c>
      <c r="F7" s="222" t="s">
        <v>0</v>
      </c>
      <c r="G7" s="223">
        <v>292384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480378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187994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Jammerbugt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921973.15145762346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-3503.4979755389691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918469.65348208451</v>
      </c>
      <c r="D13" s="79" t="s">
        <v>0</v>
      </c>
      <c r="E13" s="6">
        <f>C13</f>
        <v>918469.65348208451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1198083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193</v>
      </c>
      <c r="C16" s="14">
        <f>'6. Gennemførte investeringer'!F14</f>
        <v>115057.85353333334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17407.597066666665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11333.333333333334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1341881.7839333334</v>
      </c>
      <c r="D19" s="79" t="s">
        <v>0</v>
      </c>
      <c r="E19" s="8">
        <f>C19</f>
        <v>1341881.7839333334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206300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720000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17000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192482.13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-66500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14408.779999999999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1083690.9099999999</v>
      </c>
      <c r="D29" s="79" t="s">
        <v>0</v>
      </c>
      <c r="E29" s="6">
        <f>C29</f>
        <v>1083690.9099999999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-188292.8</v>
      </c>
      <c r="D31" s="79" t="s">
        <v>0</v>
      </c>
      <c r="E31" s="10">
        <f>C31</f>
        <v>-188292.8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-7145.610396948643</v>
      </c>
      <c r="D33" s="79" t="s">
        <v>0</v>
      </c>
      <c r="E33" s="12">
        <f>C33</f>
        <v>-7145.610396948643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3148603.937018469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104704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30.071477087966734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23.194948970607321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Jammerbugt Forsyning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921973.15145762346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921973.15145762346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921973.15145762346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-3503.4979755389691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Jammerbugt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834570.09669944074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918469.65348208451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921973.15145762346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Jammerbugt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52113248.905063964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1198083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1198083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1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Jammerbugt Forsyning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78556</v>
      </c>
      <c r="F8" s="34">
        <f t="shared" ref="F8" si="0">E8/D8</f>
        <v>9819.5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339811.44</v>
      </c>
      <c r="F9" s="34">
        <f t="shared" ref="F9:F11" si="1">E9/D9</f>
        <v>4530.8191999999999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187</v>
      </c>
      <c r="E10" s="32">
        <v>35000</v>
      </c>
      <c r="F10" s="34">
        <f t="shared" si="1"/>
        <v>700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182</v>
      </c>
      <c r="D11" s="31" t="s">
        <v>189</v>
      </c>
      <c r="E11" s="32">
        <v>468403.65</v>
      </c>
      <c r="F11" s="34">
        <f t="shared" si="1"/>
        <v>18736.146000000001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33786.465199999999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81271.388333333351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115057.85353333334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Jammerbugt Forsyning AS</v>
      </c>
      <c r="B1" s="162"/>
      <c r="C1" s="162"/>
      <c r="D1" s="162"/>
      <c r="E1" s="162"/>
    </row>
    <row r="2" spans="1:5" x14ac:dyDescent="0.25">
      <c r="A2" s="1" t="str">
        <f>'1. Forside'!A2</f>
        <v>V108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34132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16033.333333333332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33786.465199999999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17407.597066666665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Jammerbugt Forsyning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184</v>
      </c>
      <c r="C8" s="30">
        <v>2015</v>
      </c>
      <c r="D8" s="31">
        <v>75</v>
      </c>
      <c r="E8" s="32">
        <v>425000</v>
      </c>
      <c r="F8" s="45">
        <f>E8/D8</f>
        <v>5666.666666666667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>
        <v>2016</v>
      </c>
      <c r="D9" s="31">
        <v>75</v>
      </c>
      <c r="E9" s="32">
        <v>425000</v>
      </c>
      <c r="F9" s="45">
        <f t="shared" ref="F9" si="0">E9/D9</f>
        <v>5666.666666666667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5666.666666666667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5666.666666666667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11333.333333333334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Jammerbugt Forsyning AS</v>
      </c>
      <c r="B1" s="56"/>
      <c r="C1" s="56"/>
      <c r="D1" s="176"/>
      <c r="E1" s="56"/>
    </row>
    <row r="2" spans="1:5" x14ac:dyDescent="0.25">
      <c r="A2" s="220" t="str">
        <f>'1. Forside'!A2</f>
        <v>V108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16300</v>
      </c>
      <c r="D7" s="181" t="s">
        <v>0</v>
      </c>
      <c r="E7" s="56"/>
    </row>
    <row r="8" spans="1:5" x14ac:dyDescent="0.25">
      <c r="A8" s="56"/>
      <c r="B8" s="206" t="s">
        <v>190</v>
      </c>
      <c r="C8" s="51">
        <v>190000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206300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194</v>
      </c>
      <c r="C13" s="180">
        <v>720000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720000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7000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17000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940332.13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747850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192482.13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2015-09-24T11:10:31Z</dcterms:modified>
</cp:coreProperties>
</file>