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780" yWindow="6480" windowWidth="17940" windowHeight="1035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7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0" i="2"/>
  <c r="F28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<sst xmlns="http://schemas.openxmlformats.org/spreadsheetml/2006/main" count="235" uniqueCount="121">
  <si>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</si>
  <si>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</si>
  <si>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</si>
  <si>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</si>
  <si>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</si>
  <si>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</si>
  <si>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</si>
  <si>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</si>
  <si>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</si>
  <si>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</si>
  <si>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</si>
  <si>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</si>
  <si>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</si>
  <si>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</si>
  <si>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</si>
  <si>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</si>
  <si>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</si>
  <si>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</si>
  <si>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</si>
  <si>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</si>
  <si>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</si>
  <si>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</si>
  <si>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</si>
  <si>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</si>
  <si>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</si>
  <si>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</si>
  <si>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</si>
  <si>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</si>
  <si>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</si>
  <si>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</si>
  <si>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</si>
  <si>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</si>
  <si>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</si>
  <si>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</si>
  <si>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</si>
  <si>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</si>
  <si>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</si>
  <si>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</si>
  <si>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</si>
  <si>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</si>
  <si>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</si>
  <si>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</si>
  <si>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</si>
  <si>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</si>
  <si>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</si>
  <si>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</si>
  <si>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</si>
  <si>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</si>
  <si>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</si>
  <si>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</si>
  <si>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</si>
  <si>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</si>
  <si>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</si>
  <si>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</si>
  <si>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</si>
  <si>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</si>
  <si>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</si>
  <si>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</si>
  <si>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</si>
  <si>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</si>
  <si>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</si>
  <si>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</si>
  <si>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</si>
  <si>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</si>
  <si>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</si>
  <si>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</si>
  <si>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</si>
  <si>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</si>
  <si>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</si>
  <si>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</si>
  <si>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</si>
  <si>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</si>
  <si>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</si>
  <si>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</si>
  <si>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</si>
  <si>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</si>
  <si>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</si>
  <si>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</si>
  <si>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</si>
  <si>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</si>
  <si>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</si>
  <si>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</si>
  <si>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</si>
  <si>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</si>
  <si>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</si>
  <si>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</si>
  <si>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</si>
  <si>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</si>
  <si>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</si>
  <si>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</si>
  <si>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</si>
  <si>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</si>
  <si>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</si>
  <si>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</si>
  <si>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</si>
  <si>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</si>
  <si>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</si>
  <si>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</si>
  <si>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</si>
  <si>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</si>
  <si>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</si>
  <si>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</si>
  <si>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</si>
  <si>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</si>
  <si>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</si>
  <si>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Stik</t>
  </si>
  <si>
    <t>Installationer "ingen eller faste riste" (mindre end 7 m2)</t>
  </si>
  <si>
    <t>Strømpeforing ≤ Ø 200 mm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</si>
  <si>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</si>
  <si>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</si>
  <si>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>Forsinkelsesbassiner, lukkede med automatisk rensning og SRO Miljøklasse A (større end 10.000 m3) - SRO</t>
  </si>
  <si>
    <t>Indløb-/udløbsarrangement</t>
  </si>
  <si>
    <t>Ø 1200 mm &lt; Ledningsnet ≤ Ø 1600 mm</t>
  </si>
  <si>
    <t>Ø 500 mm &lt; Ledningsnet ≤ Ø 800 mm</t>
  </si>
  <si>
    <t>Strømpeforing Ø 200 mm &lt; Ledningsnet ≤ Ø 500 mm</t>
  </si>
  <si>
    <t>Brønde</t>
  </si>
  <si>
    <t xml:space="preserve">Ø 200 mm &lt; Ledningsnet ≤ Ø 500 mm 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</si>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</sst>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120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65741369.711285293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23210466.353459839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58501.137129694165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514951.22849954211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65167917.34565606</v>
      </c>
      <c r="F13" s="38" t="s">
        <v>4</v>
      </c>
      <c r="G13" s="37">
        <f>E13</f>
        <v>65167917.34565606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-3283159.5</v>
      </c>
      <c r="F15" s="38" t="s">
        <v>4</v>
      </c>
      <c r="G15" s="37">
        <f>E15</f>
        <v>-3283159.5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-1864228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730747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-343291.12666666665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-1476772.1266666667</v>
      </c>
      <c r="F21" s="38" t="s">
        <v>4</v>
      </c>
      <c r="G21" s="37">
        <f>E21</f>
        <v>-1476772.1266666667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-2651113</v>
      </c>
      <c r="F23" s="38" t="s">
        <v>4</v>
      </c>
      <c r="G23" s="37">
        <f>E23</f>
        <v>-2651113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57756872.718989395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11735780.545259673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30795122.812565789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23210466.353459839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65741369.711285293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42530903.357825458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0.13754971682004086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58501.137129694165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11735780.545259673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234715.61090519346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30795122.812565789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280235.61759434867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514951.22849954211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-33107380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-19974742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-13132638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-3283159.5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75007</v>
      </c>
      <c r="F10" s="10">
        <f>E10/D10</f>
        <v>1000.0933333333334</v>
      </c>
      <c r="G10" s="3" t="s">
        <v>4</v>
      </c>
      <c r="H10" s="1"/>
    </row>
    <row r="11" spans="1:8" x14ac:dyDescent="0.25">
      <c r="A11" s="1"/>
      <c r="B11" s="50" t="s">
        <v>105</v>
      </c>
      <c r="C11" s="47">
        <v>2015</v>
      </c>
      <c r="D11" s="47">
        <v>75</v>
      </c>
      <c r="E11" s="46">
        <v>58055</v>
      </c>
      <c r="F11" s="10">
        <f t="shared" ref="F11:F27" si="0">E11/D11</f>
        <v>774.06666666666672</v>
      </c>
      <c r="G11" s="3" t="s">
        <v>4</v>
      </c>
      <c r="H11" s="1"/>
    </row>
    <row r="12" spans="1:8" x14ac:dyDescent="0.25">
      <c r="A12" s="1"/>
      <c r="B12" s="50" t="s">
        <v>105</v>
      </c>
      <c r="C12" s="47">
        <v>2015</v>
      </c>
      <c r="D12" s="47">
        <v>75</v>
      </c>
      <c r="E12" s="46">
        <v>70725</v>
      </c>
      <c r="F12" s="10">
        <f t="shared" si="0"/>
        <v>943</v>
      </c>
      <c r="G12" s="3" t="s">
        <v>4</v>
      </c>
      <c r="H12" s="1"/>
    </row>
    <row r="13" spans="1:8" x14ac:dyDescent="0.25">
      <c r="A13" s="1"/>
      <c r="B13" s="50" t="s">
        <v>106</v>
      </c>
      <c r="C13" s="47">
        <v>2015</v>
      </c>
      <c r="D13" s="47">
        <v>20</v>
      </c>
      <c r="E13" s="46">
        <v>2293290</v>
      </c>
      <c r="F13" s="10">
        <f t="shared" si="0"/>
        <v>114664.5</v>
      </c>
      <c r="G13" s="3" t="s">
        <v>4</v>
      </c>
      <c r="H13" s="1"/>
    </row>
    <row r="14" spans="1:8" x14ac:dyDescent="0.25">
      <c r="A14" s="1"/>
      <c r="B14" s="50" t="s">
        <v>107</v>
      </c>
      <c r="C14" s="47">
        <v>2015</v>
      </c>
      <c r="D14" s="47">
        <v>50</v>
      </c>
      <c r="E14" s="46">
        <v>175199</v>
      </c>
      <c r="F14" s="10">
        <f t="shared" si="0"/>
        <v>3503.98</v>
      </c>
      <c r="G14" s="3" t="s">
        <v>4</v>
      </c>
      <c r="H14" s="1"/>
    </row>
    <row r="15" spans="1:8" x14ac:dyDescent="0.25">
      <c r="A15" s="1"/>
      <c r="B15" s="50" t="s">
        <v>105</v>
      </c>
      <c r="C15" s="47">
        <v>2015</v>
      </c>
      <c r="D15" s="47">
        <v>75</v>
      </c>
      <c r="E15" s="46">
        <v>55700</v>
      </c>
      <c r="F15" s="10">
        <f t="shared" si="0"/>
        <v>742.66666666666663</v>
      </c>
      <c r="G15" s="3" t="s">
        <v>4</v>
      </c>
      <c r="H15" s="1"/>
    </row>
    <row r="16" spans="1:8" x14ac:dyDescent="0.25">
      <c r="A16" s="1"/>
      <c r="B16" s="50" t="s">
        <v>108</v>
      </c>
      <c r="C16" s="47">
        <v>2015</v>
      </c>
      <c r="D16" s="47">
        <v>75</v>
      </c>
      <c r="E16" s="46">
        <v>5111322</v>
      </c>
      <c r="F16" s="10">
        <f t="shared" si="0"/>
        <v>68150.960000000006</v>
      </c>
      <c r="G16" s="3" t="s">
        <v>4</v>
      </c>
      <c r="H16" s="1"/>
    </row>
    <row r="17" spans="1:8" x14ac:dyDescent="0.25">
      <c r="A17" s="1"/>
      <c r="B17" s="50" t="s">
        <v>109</v>
      </c>
      <c r="C17" s="47">
        <v>2015</v>
      </c>
      <c r="D17" s="47">
        <v>20</v>
      </c>
      <c r="E17" s="46">
        <v>105255</v>
      </c>
      <c r="F17" s="10">
        <f t="shared" si="0"/>
        <v>5262.75</v>
      </c>
      <c r="G17" s="3" t="s">
        <v>4</v>
      </c>
      <c r="H17" s="1"/>
    </row>
    <row r="18" spans="1:8" x14ac:dyDescent="0.25">
      <c r="A18" s="1"/>
      <c r="B18" s="50" t="s">
        <v>110</v>
      </c>
      <c r="C18" s="47">
        <v>2015</v>
      </c>
      <c r="D18" s="47">
        <v>10</v>
      </c>
      <c r="E18" s="46">
        <v>105255</v>
      </c>
      <c r="F18" s="10">
        <f t="shared" si="0"/>
        <v>10525.5</v>
      </c>
      <c r="G18" s="3" t="s">
        <v>4</v>
      </c>
      <c r="H18" s="1"/>
    </row>
    <row r="19" spans="1:8" x14ac:dyDescent="0.25">
      <c r="A19" s="1"/>
      <c r="B19" s="50" t="s">
        <v>111</v>
      </c>
      <c r="C19" s="47">
        <v>2015</v>
      </c>
      <c r="D19" s="47">
        <v>75</v>
      </c>
      <c r="E19" s="46">
        <v>49603</v>
      </c>
      <c r="F19" s="10">
        <f t="shared" si="0"/>
        <v>661.37333333333333</v>
      </c>
      <c r="G19" s="3" t="s">
        <v>4</v>
      </c>
      <c r="H19" s="1"/>
    </row>
    <row r="20" spans="1:8" x14ac:dyDescent="0.25">
      <c r="A20" s="1"/>
      <c r="B20" s="50" t="s">
        <v>112</v>
      </c>
      <c r="C20" s="47">
        <v>2015</v>
      </c>
      <c r="D20" s="47">
        <v>75</v>
      </c>
      <c r="E20" s="46">
        <v>254359</v>
      </c>
      <c r="F20" s="10">
        <f t="shared" si="0"/>
        <v>3391.4533333333334</v>
      </c>
      <c r="G20" s="3" t="s">
        <v>4</v>
      </c>
      <c r="H20" s="1"/>
    </row>
    <row r="21" spans="1:8" x14ac:dyDescent="0.25">
      <c r="A21" s="1"/>
      <c r="B21" s="50" t="s">
        <v>113</v>
      </c>
      <c r="C21" s="47">
        <v>2015</v>
      </c>
      <c r="D21" s="47">
        <v>75</v>
      </c>
      <c r="E21" s="46">
        <v>57942</v>
      </c>
      <c r="F21" s="10">
        <f t="shared" si="0"/>
        <v>772.56</v>
      </c>
      <c r="G21" s="3" t="s">
        <v>4</v>
      </c>
      <c r="H21" s="1"/>
    </row>
    <row r="22" spans="1:8" x14ac:dyDescent="0.25">
      <c r="A22" s="1"/>
      <c r="B22" s="50" t="s">
        <v>114</v>
      </c>
      <c r="C22" s="47">
        <v>2015</v>
      </c>
      <c r="D22" s="47">
        <v>50</v>
      </c>
      <c r="E22" s="46">
        <v>166424</v>
      </c>
      <c r="F22" s="10">
        <f t="shared" si="0"/>
        <v>3328.48</v>
      </c>
      <c r="G22" s="3" t="s">
        <v>4</v>
      </c>
      <c r="H22" s="1"/>
    </row>
    <row r="23" spans="1:8" x14ac:dyDescent="0.25">
      <c r="A23" s="1"/>
      <c r="B23" s="50" t="s">
        <v>115</v>
      </c>
      <c r="C23" s="47">
        <v>2015</v>
      </c>
      <c r="D23" s="47">
        <v>75</v>
      </c>
      <c r="E23" s="46">
        <v>840640</v>
      </c>
      <c r="F23" s="10">
        <f t="shared" si="0"/>
        <v>11208.533333333333</v>
      </c>
      <c r="G23" s="3" t="s">
        <v>4</v>
      </c>
      <c r="H23" s="1"/>
    </row>
    <row r="24" spans="1:8" x14ac:dyDescent="0.25">
      <c r="A24" s="1"/>
      <c r="B24" s="50" t="s">
        <v>105</v>
      </c>
      <c r="C24" s="47">
        <v>2015</v>
      </c>
      <c r="D24" s="47">
        <v>75</v>
      </c>
      <c r="E24" s="46">
        <v>39806</v>
      </c>
      <c r="F24" s="10">
        <f t="shared" si="0"/>
        <v>530.74666666666667</v>
      </c>
      <c r="G24" s="3" t="s">
        <v>4</v>
      </c>
      <c r="H24" s="1"/>
    </row>
    <row r="25" spans="1:8" x14ac:dyDescent="0.25">
      <c r="A25" s="1"/>
      <c r="B25" s="50" t="s">
        <v>105</v>
      </c>
      <c r="C25" s="47">
        <v>2015</v>
      </c>
      <c r="D25" s="47">
        <v>75</v>
      </c>
      <c r="E25" s="46">
        <v>13851</v>
      </c>
      <c r="F25" s="10">
        <f t="shared" si="0"/>
        <v>184.68</v>
      </c>
      <c r="G25" s="3" t="s">
        <v>4</v>
      </c>
      <c r="H25" s="1"/>
    </row>
    <row r="26" spans="1:8" x14ac:dyDescent="0.25">
      <c r="A26" s="1"/>
      <c r="B26" s="50" t="s">
        <v>115</v>
      </c>
      <c r="C26" s="47">
        <v>2015</v>
      </c>
      <c r="D26" s="47">
        <v>75</v>
      </c>
      <c r="E26" s="46">
        <v>39195</v>
      </c>
      <c r="F26" s="10">
        <f t="shared" si="0"/>
        <v>522.6</v>
      </c>
      <c r="G26" s="3" t="s">
        <v>4</v>
      </c>
      <c r="H26" s="1"/>
    </row>
    <row r="27" spans="1:8" x14ac:dyDescent="0.25">
      <c r="A27" s="1"/>
      <c r="B27" s="50" t="s">
        <v>116</v>
      </c>
      <c r="C27" s="47">
        <v>2015</v>
      </c>
      <c r="D27" s="47">
        <v>75</v>
      </c>
      <c r="E27" s="46">
        <v>875062</v>
      </c>
      <c r="F27" s="10">
        <f t="shared" si="0"/>
        <v>11667.493333333334</v>
      </c>
      <c r="G27" s="3" t="s">
        <v>4</v>
      </c>
      <c r="H27" s="1"/>
    </row>
    <row r="28" spans="1:8" x14ac:dyDescent="0.25">
      <c r="A28" s="1"/>
      <c r="B28" s="93" t="s">
        <v>117</v>
      </c>
      <c r="C28" s="94"/>
      <c r="D28" s="94"/>
      <c r="E28" s="95"/>
      <c r="F28" s="18">
        <f>SUM(F10:F27)</f>
        <v>237835.43666666668</v>
      </c>
      <c r="G28" s="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23121956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24986184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-1864228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-769253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-1500000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730747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291415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527547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2015'!F28</f>
        <v>237835.43666666668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-343291.12666666665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6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52894761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23596492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2461336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585086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1468835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28111749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360650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22000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382650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-11924932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-10700620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-5868848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-28494400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-1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118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119</v>
      </c>
      <c r="C32" s="114"/>
      <c r="D32" s="115"/>
      <c r="E32" s="46">
        <v>52711357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2834517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55545874</v>
      </c>
      <c r="F35" s="6" t="s">
        <v>4</v>
      </c>
      <c r="G35" s="17">
        <f>-E35</f>
        <v>-55545874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-2651113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2016-12-13T15:23:04Z</dcterms:modified>
</cp:coreProperties>
</file>