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<sst xmlns="http://schemas.openxmlformats.org/spreadsheetml/2006/main" count="99" uniqueCount="69">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</sst>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1915229.2706919999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14988.811999999998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1930218.0826919999</v>
      </c>
      <c r="C4" s="54" t="s">
        <v>10</v>
      </c>
    </row>
    <row r="5" spans="1:3" x14ac:dyDescent="0.25">
      <c r="A5" s="44" t="s">
        <v>0</v>
      </c>
      <c r="B5" s="35">
        <f>Investeringer!E3</f>
        <v>2435362.1613530265</v>
      </c>
      <c r="C5" s="22" t="s">
        <v>10</v>
      </c>
    </row>
    <row r="6" spans="1:3" x14ac:dyDescent="0.25">
      <c r="A6" s="4" t="s">
        <v>1</v>
      </c>
      <c r="B6" s="32">
        <f>Investeringer!F3</f>
        <v>160415.24331316591</v>
      </c>
      <c r="C6" t="s">
        <v>10</v>
      </c>
    </row>
    <row r="7" spans="1:3" x14ac:dyDescent="0.25">
      <c r="A7" s="4" t="s">
        <v>2</v>
      </c>
      <c r="B7" s="32">
        <f>Investeringer!G3</f>
        <v>174500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2770277.4046661924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490312</v>
      </c>
      <c r="C10" t="s">
        <v>10</v>
      </c>
    </row>
    <row r="11" spans="1:3" s="21" customFormat="1" x14ac:dyDescent="0.25">
      <c r="A11" s="3" t="s">
        <v>66</v>
      </c>
      <c r="B11" s="45">
        <f>SUM(B10:B10)</f>
        <v>490312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5190807.487358192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5236755.1656263396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1960203</v>
      </c>
      <c r="C2" s="46">
        <v>0</v>
      </c>
      <c r="D2" s="46">
        <f>B2+C2</f>
        <v>1960203</v>
      </c>
      <c r="E2" s="47">
        <f>D2</f>
        <v>1960203</v>
      </c>
      <c r="F2" s="46">
        <v>2023087.5692971109</v>
      </c>
      <c r="G2" s="46">
        <v>0</v>
      </c>
      <c r="H2" s="46">
        <f>F2-G2</f>
        <v>2023087.5692971109</v>
      </c>
      <c r="I2" s="46">
        <f>AVERAGEIF(E2:E4,"&lt;&gt;0")</f>
        <v>1915229.2706919999</v>
      </c>
      <c r="J2" s="46">
        <v>1643586.7553799825</v>
      </c>
      <c r="K2" s="36">
        <f>IF(H2&gt;I2,IF(I2&gt;J2,I2,J2),H2)</f>
        <v>1915229.2706919999</v>
      </c>
    </row>
    <row r="3" spans="1:11" s="22" customFormat="1" x14ac:dyDescent="0.25">
      <c r="A3" s="27">
        <v>2014</v>
      </c>
      <c r="B3" s="46">
        <v>2157319</v>
      </c>
      <c r="C3" s="46"/>
      <c r="D3" s="46">
        <f t="shared" ref="D3:D4" si="0">B3+C3</f>
        <v>2157319</v>
      </c>
      <c r="E3" s="47">
        <f>D3*Pristalsregulering!C7</f>
        <v>2159044.8551999996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1601123</v>
      </c>
      <c r="C4" s="46"/>
      <c r="D4" s="46">
        <f t="shared" si="0"/>
        <v>1601123</v>
      </c>
      <c r="E4" s="47">
        <f>D4*Pristalsregulering!$C$6*Pristalsregulering!$C$7</f>
        <v>1626439.9568759997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18150</v>
      </c>
      <c r="C3" s="39">
        <v>0</v>
      </c>
      <c r="D3" s="39">
        <v>0</v>
      </c>
      <c r="E3" s="38">
        <f>B3</f>
        <v>18150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14988.811999999998</v>
      </c>
    </row>
    <row r="4" spans="1:8" x14ac:dyDescent="0.25">
      <c r="A4" s="30">
        <v>2014</v>
      </c>
      <c r="B4" s="38">
        <v>13600</v>
      </c>
      <c r="C4" s="39">
        <v>0</v>
      </c>
      <c r="D4" s="39">
        <v>0</v>
      </c>
      <c r="E4" s="38">
        <f>B4*Pristalsregulering!$C$7</f>
        <v>13610.88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13000</v>
      </c>
      <c r="C5" s="39">
        <v>0</v>
      </c>
      <c r="D5" s="39">
        <v>0</v>
      </c>
      <c r="E5" s="38">
        <f>B5*Pristalsregulering!$C$7*Pristalsregulering!$C$6</f>
        <v>13205.555999999999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2236947.2549224133</v>
      </c>
      <c r="C3" s="35">
        <v>155718.24666666664</v>
      </c>
      <c r="D3" s="37">
        <v>174500</v>
      </c>
      <c r="E3" s="32">
        <f>B3*Pristalsregulering!C2*Pristalsregulering!C3*Pristalsregulering!C4*Pristalsregulering!C5*Pristalsregulering!C6*Pristalsregulering!C7</f>
        <v>2435362.1613530265</v>
      </c>
      <c r="F3" s="32">
        <v>160415.24331316591</v>
      </c>
      <c r="G3" s="32">
        <f>D3</f>
        <v>174500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16261</v>
      </c>
      <c r="C2" s="39">
        <v>0</v>
      </c>
      <c r="D2" s="39">
        <v>0</v>
      </c>
      <c r="E2" s="39">
        <v>0</v>
      </c>
      <c r="F2" s="39">
        <v>0</v>
      </c>
      <c r="G2" s="39">
        <v>0</v>
      </c>
      <c r="H2" s="39">
        <v>474051</v>
      </c>
      <c r="I2" s="39">
        <v>0</v>
      </c>
      <c r="J2" s="39"/>
      <c r="K2" s="39">
        <v>0</v>
      </c>
      <c r="L2" s="39"/>
      <c r="M2" s="40">
        <v>0</v>
      </c>
      <c r="N2" s="41">
        <f>SUM(B2:M2)</f>
        <v>490312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2016-09-29T12:04:51Z</dcterms:modified>
</cp:coreProperties>
</file>