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<sst xmlns="http://schemas.openxmlformats.org/spreadsheetml/2006/main" count="100" uniqueCount="69">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</sst>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3131967.364116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29063.0052</v>
      </c>
      <c r="C3" t="s">
        <v>10</v>
      </c>
    </row>
    <row r="4" spans="1:3" s="25" customFormat="1" x14ac:dyDescent="0.25">
      <c r="A4" s="3" t="s">
        <v>11</v>
      </c>
      <c r="B4" s="45">
        <f>SUM(B2:B3)</f>
        <v>3161030.369316</v>
      </c>
      <c r="C4" s="54" t="s">
        <v>10</v>
      </c>
    </row>
    <row r="5" spans="1:3" x14ac:dyDescent="0.25">
      <c r="A5" s="44" t="s">
        <v>0</v>
      </c>
      <c r="B5" s="35">
        <f>Investeringer!E3</f>
        <v>1533221.0438771031</v>
      </c>
      <c r="C5" s="22" t="s">
        <v>10</v>
      </c>
    </row>
    <row r="6" spans="1:3" x14ac:dyDescent="0.25">
      <c r="A6" s="4" t="s">
        <v>1</v>
      </c>
      <c r="B6" s="32">
        <f>Investeringer!F3</f>
        <v>494467.45741150971</v>
      </c>
      <c r="C6" t="s">
        <v>10</v>
      </c>
    </row>
    <row r="7" spans="1:3" x14ac:dyDescent="0.25">
      <c r="A7" s="4" t="s">
        <v>2</v>
      </c>
      <c r="B7" s="32">
        <f>Investeringer!G3</f>
        <v>25000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2052688.5012886128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2072409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2072409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7286127.8706046129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7350622.7801219579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2808252</v>
      </c>
      <c r="C2" s="46">
        <v>0</v>
      </c>
      <c r="D2" s="46">
        <f>B2+C2</f>
        <v>2808252</v>
      </c>
      <c r="E2" s="47">
        <f>D2</f>
        <v>2808252</v>
      </c>
      <c r="F2" s="46">
        <v>3281637.4622764839</v>
      </c>
      <c r="G2" s="46">
        <v>0</v>
      </c>
      <c r="H2" s="46">
        <f>F2-G2</f>
        <v>3281637.4622764839</v>
      </c>
      <c r="I2" s="46">
        <f>AVERAGEIF(E2:E4,"&lt;&gt;0")</f>
        <v>3131967.364116</v>
      </c>
      <c r="J2" s="46">
        <v>1552725.5536651092</v>
      </c>
      <c r="K2" s="36">
        <f>IF(H2&gt;I2,IF(I2&gt;J2,I2,J2),H2)</f>
        <v>3131967.364116</v>
      </c>
    </row>
    <row r="3" spans="1:11" s="22" customFormat="1" x14ac:dyDescent="0.25">
      <c r="A3" s="27">
        <v>2014</v>
      </c>
      <c r="B3" s="46">
        <v>3509290</v>
      </c>
      <c r="C3" s="46"/>
      <c r="D3" s="46">
        <f t="shared" ref="D3:D4" si="0">B3+C3</f>
        <v>3509290</v>
      </c>
      <c r="E3" s="47">
        <f>D3*Pristalsregulering!C7</f>
        <v>3512097.4319999996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3027679</v>
      </c>
      <c r="C4" s="46"/>
      <c r="D4" s="46">
        <f t="shared" si="0"/>
        <v>3027679</v>
      </c>
      <c r="E4" s="47">
        <f>D4*Pristalsregulering!$C$6*Pristalsregulering!$C$7</f>
        <v>3075552.6603479995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15900</v>
      </c>
      <c r="C3" s="39">
        <v>12485</v>
      </c>
      <c r="D3" s="39">
        <v>0</v>
      </c>
      <c r="E3" s="38">
        <f>B3</f>
        <v>15900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29063.0052</v>
      </c>
    </row>
    <row r="4" spans="1:8" x14ac:dyDescent="0.25">
      <c r="A4" s="30">
        <v>2014</v>
      </c>
      <c r="B4" s="38">
        <v>15084</v>
      </c>
      <c r="C4" s="39">
        <v>14604</v>
      </c>
      <c r="D4" s="39">
        <v>0</v>
      </c>
      <c r="E4" s="38">
        <f>B4*Pristalsregulering!$C$7</f>
        <v>15096.0672</v>
      </c>
      <c r="F4" s="39">
        <f>C4*Pristalsregulering!$C$7</f>
        <v>14615.683199999999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15300</v>
      </c>
      <c r="C5" s="39">
        <v>0</v>
      </c>
      <c r="D5" s="39">
        <v>0</v>
      </c>
      <c r="E5" s="38">
        <f>B5*Pristalsregulering!$C$7*Pristalsregulering!$C$6</f>
        <v>15541.923599999996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1408305.7787941843</v>
      </c>
      <c r="C3" s="35">
        <v>486487.31</v>
      </c>
      <c r="D3" s="37">
        <v>25000</v>
      </c>
      <c r="E3" s="32">
        <f>B3*Pristalsregulering!C2*Pristalsregulering!C3*Pristalsregulering!C4*Pristalsregulering!C5*Pristalsregulering!C6*Pristalsregulering!C7</f>
        <v>1533221.0438771031</v>
      </c>
      <c r="F3" s="32">
        <v>494467.45741150971</v>
      </c>
      <c r="G3" s="32">
        <f>D3</f>
        <v>25000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184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184.1472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4516</v>
      </c>
      <c r="E2" s="39">
        <v>0</v>
      </c>
      <c r="F2" s="39">
        <v>323037</v>
      </c>
      <c r="G2" s="39">
        <v>1712333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2072409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2016-09-29T12:01:22Z</dcterms:modified>
</cp:coreProperties>
</file>