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F10" i="2"/>
  <c r="F11" i="2"/>
  <c r="F12" i="2"/>
  <c r="C9" i="12" l="1"/>
  <c r="C11" i="12" s="1"/>
  <c r="C31" i="8" s="1"/>
  <c r="E31" i="8" s="1"/>
  <c r="F8" i="2" l="1"/>
  <c r="F8" i="7"/>
  <c r="F10" i="7" s="1"/>
  <c r="F13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<sst xmlns="http://schemas.openxmlformats.org/spreadsheetml/2006/main" count="354" uniqueCount="189">
  <si>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</si>
  <si>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</si>
  <si>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</si>
  <si>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</si>
  <si>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</si>
  <si>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</si>
  <si>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</si>
  <si>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</si>
  <si>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</si>
  <si>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</si>
  <si>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</si>
  <si>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</si>
  <si>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</si>
  <si>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</si>
  <si>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</si>
  <si>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</si>
  <si>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</si>
  <si>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</si>
  <si>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</si>
  <si>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</si>
  <si>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</si>
  <si>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</si>
  <si>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</si>
  <si>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</si>
  <si>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</si>
  <si>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</si>
  <si>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</si>
  <si>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</si>
  <si>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</si>
  <si>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</si>
  <si>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</si>
  <si>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</si>
  <si>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</si>
  <si>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</si>
  <si>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</si>
  <si>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</si>
  <si>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</si>
  <si>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</si>
  <si>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</si>
  <si>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</si>
  <si>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</si>
  <si>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</si>
  <si>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</si>
  <si>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</si>
  <si>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</si>
  <si>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</si>
  <si>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</si>
  <si>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</si>
  <si>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</si>
  <si>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</si>
  <si>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</si>
  <si>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</si>
  <si>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</si>
  <si>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</si>
  <si>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</si>
  <si>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</si>
  <si>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</si>
  <si>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</si>
  <si>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</si>
  <si>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</si>
  <si>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</si>
  <si>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</si>
  <si>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</si>
  <si>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</si>
  <si>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</si>
  <si>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</si>
  <si>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</si>
  <si>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</si>
  <si>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</si>
  <si>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</si>
  <si>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</si>
  <si>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</si>
  <si>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</si>
  <si>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</si>
  <si>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</si>
  <si>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</si>
  <si>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</si>
  <si>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</si>
  <si>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</si>
  <si>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</si>
  <si>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</si>
  <si>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</si>
  <si>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</si>
  <si>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</si>
  <si>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</si>
  <si>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</si>
  <si>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</si>
  <si>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</si>
  <si>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</si>
  <si>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</si>
  <si>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</si>
  <si>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</si>
  <si>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</si>
  <si>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</si>
  <si>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</si>
  <si>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</si>
  <si>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</si>
  <si>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</si>
  <si>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</si>
  <si>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</si>
  <si>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</si>
  <si>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</si>
  <si>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</si>
  <si>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</si>
  <si>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</si>
  <si>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</si>
  <si>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</si>
  <si>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</si>
  <si>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</si>
  <si>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</si>
  <si>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</si>
  <si>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</si>
  <si>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</si>
  <si>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</si>
  <si>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</si>
  <si>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</si>
  <si>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</si>
  <si>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</si>
  <si>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</si>
  <si>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</si>
  <si>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</si>
  <si>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</si>
  <si>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</si>
  <si>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</si>
  <si>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</si>
  <si>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</si>
  <si>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</si>
  <si>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</si>
  <si>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</si>
  <si>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</si>
  <si>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</si>
  <si>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</si>
  <si>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</si>
  <si>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</si>
  <si>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</si>
  <si>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</si>
  <si>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</si>
  <si>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</si>
  <si>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</si>
  <si>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</si>
  <si>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</si>
  <si>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</si>
  <si>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</si>
  <si>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</si>
  <si>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</si>
  <si>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</si>
  <si>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</si>
  <si>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</si>
  <si>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</si>
  <si>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</si>
  <si>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</si>
  <si>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</si>
  <si>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</si>
  <si>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</si>
  <si>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</si>
  <si>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</si>
  <si>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</si>
  <si>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</si>
  <si>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</si>
  <si>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</si>
  <si>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</si>
  <si>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</si>
  <si>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</si>
  <si>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</si>
  <si>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</si>
  <si>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</si>
  <si>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</si>
  <si>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</si>
  <si>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</si>
  <si>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</si>
  <si>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</si>
  <si>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</si>
  <si>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</si>
  <si>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</si>
  <si>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</si>
  <si>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</si>
  <si>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</si>
  <si>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</si>
  <si>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</si>
  <si>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</si>
  <si>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</si>
  <si>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 inkl. stigrør og forerørsforsejlinger mv.</t>
  </si>
  <si>
    <t>Instrumenter (flowmåler+tryk transducer+alarmer)</t>
  </si>
  <si>
    <t>Boring (inkl. etablering, forerør, filter og prøvepumpning)</t>
  </si>
  <si>
    <t>Elanlæg - vandværk</t>
  </si>
  <si>
    <t>Vandforsyningen Brovst og Omegn</t>
  </si>
  <si>
    <t>V200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</si>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</sst>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3" fillId="56" borderId="0" xfId="0" applyNumberFormat="1" applyFont="1" applyFill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2" t="s">
        <v>58</v>
      </c>
      <c r="E8" s="252"/>
      <c r="F8" s="252"/>
      <c r="G8" s="123"/>
      <c r="H8" s="123"/>
      <c r="I8" s="123"/>
    </row>
    <row r="9" spans="1:9" x14ac:dyDescent="0.25">
      <c r="A9" s="121"/>
      <c r="B9" s="121"/>
      <c r="C9" s="121"/>
      <c r="D9" s="257" t="s">
        <v>106</v>
      </c>
      <c r="E9" s="257"/>
      <c r="F9" s="25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3" t="s">
        <v>59</v>
      </c>
      <c r="E13" s="253"/>
      <c r="F13" s="25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4" t="s">
        <v>60</v>
      </c>
      <c r="E16" s="255"/>
      <c r="F16" s="25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9" t="s">
        <v>44</v>
      </c>
      <c r="E19" s="250"/>
      <c r="F19" s="251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9" t="s">
        <v>61</v>
      </c>
      <c r="E20" s="250"/>
      <c r="F20" s="251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9" t="s">
        <v>87</v>
      </c>
      <c r="E21" s="250"/>
      <c r="F21" s="251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9" t="s">
        <v>62</v>
      </c>
      <c r="E22" s="250"/>
      <c r="F22" s="251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6" t="s">
        <v>42</v>
      </c>
      <c r="E23" s="247"/>
      <c r="F23" s="248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3" t="s">
        <v>63</v>
      </c>
      <c r="E24" s="244"/>
      <c r="F24" s="245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0" t="s">
        <v>43</v>
      </c>
      <c r="E25" s="241"/>
      <c r="F25" s="242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7" t="s">
        <v>64</v>
      </c>
      <c r="E26" s="238"/>
      <c r="F26" s="239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8" t="s">
        <v>137</v>
      </c>
      <c r="E27" s="229"/>
      <c r="F27" s="23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4" t="s">
        <v>138</v>
      </c>
      <c r="E28" s="235"/>
      <c r="F28" s="236"/>
      <c r="G28" s="126"/>
      <c r="H28" s="121"/>
      <c r="I28" s="121"/>
    </row>
    <row r="29" spans="1:9" x14ac:dyDescent="0.25">
      <c r="A29" s="121"/>
      <c r="B29" s="121"/>
      <c r="C29" s="121"/>
      <c r="D29" s="227"/>
      <c r="E29" s="227"/>
      <c r="F29" s="227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Vandforsyningen Brovst og Omegn</v>
      </c>
      <c r="B1" s="56"/>
      <c r="C1" s="56"/>
      <c r="D1" s="56"/>
      <c r="E1" s="56"/>
    </row>
    <row r="2" spans="1:5" x14ac:dyDescent="0.25">
      <c r="A2" s="220" t="str">
        <f>'1. Forside'!A2</f>
        <v>V200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Vandforsyningen Brovst og Omegn</v>
      </c>
      <c r="B1" s="26"/>
      <c r="C1" s="26"/>
      <c r="D1" s="26"/>
      <c r="E1" s="26"/>
    </row>
    <row r="2" spans="1:5" x14ac:dyDescent="0.25">
      <c r="A2" s="221" t="str">
        <f>'1. Forside'!A2</f>
        <v>V200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177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43085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75000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-31915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Vandforsyningen Brovst og Omegn</v>
      </c>
      <c r="B1" s="26"/>
      <c r="C1" s="26"/>
      <c r="D1" s="26"/>
      <c r="E1" s="26"/>
    </row>
    <row r="2" spans="1:5" x14ac:dyDescent="0.25">
      <c r="A2" s="221" t="str">
        <f>'1. Forside'!A2</f>
        <v>V200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178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1053546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510130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543416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108683.2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Vandforsyningen Brovst og Omegn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179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3182722.8098096712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435916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56784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15000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507703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-266159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-157450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-423609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84094</v>
      </c>
      <c r="D27" s="79" t="s">
        <v>0</v>
      </c>
      <c r="E27" s="10">
        <f>IF(C27&lt;0,0,-C27)</f>
        <v>-84094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3072439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3072439</v>
      </c>
      <c r="D36" s="79" t="s">
        <v>0</v>
      </c>
      <c r="E36" s="10">
        <f>-C36</f>
        <v>-3072439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26189.809809671249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Vandforsyningen Brovst og Omegn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V200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180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7847.5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7847.5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Vandforsyningen Brovst og Omegn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606629.86689849931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-2305.1934942142975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-19700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584624.67340428499</v>
      </c>
      <c r="D13" s="79" t="s">
        <v>0</v>
      </c>
      <c r="E13" s="6">
        <f>C13</f>
        <v>584624.67340428499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364696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investeringer'!F15</f>
        <v>96689.4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38622.800000000003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16000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516008.2</v>
      </c>
      <c r="D19" s="79" t="s">
        <v>0</v>
      </c>
      <c r="E19" s="8">
        <f>C19</f>
        <v>516008.2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1917835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37000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-33810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-31915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1967110</v>
      </c>
      <c r="D29" s="79" t="s">
        <v>0</v>
      </c>
      <c r="E29" s="6">
        <f>C29</f>
        <v>1967110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108683.2</v>
      </c>
      <c r="D31" s="79" t="s">
        <v>0</v>
      </c>
      <c r="E31" s="10">
        <f>C31</f>
        <v>108683.2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26189.809809671249</v>
      </c>
      <c r="D33" s="79" t="s">
        <v>0</v>
      </c>
      <c r="E33" s="12">
        <f>C33</f>
        <v>26189.809809671249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3202615.8832139564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278260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11.509436797290148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4.6171957277868048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Vandforsyningen Brovst og Omegn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606629.86689849931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606629.86689849931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606629.86689849931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-2305.1934942142975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Vandforsyningen Brovst og Omegn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434164.99573925597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604324.67340428499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606629.86689849931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78801.219710115052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19700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Vandforsyningen Brovst og Omegn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16247302.642605484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364696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364696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Vandforsyningen Brovst og Omegn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15</v>
      </c>
      <c r="E8" s="32">
        <v>37936</v>
      </c>
      <c r="F8" s="34">
        <f t="shared" ref="F8:F12" si="0">E8/D8</f>
        <v>2529.0666666666666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10</v>
      </c>
      <c r="E9" s="32">
        <v>9634</v>
      </c>
      <c r="F9" s="34">
        <f t="shared" si="0"/>
        <v>963.4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30</v>
      </c>
      <c r="E10" s="32">
        <v>103476</v>
      </c>
      <c r="F10" s="34">
        <f t="shared" si="0"/>
        <v>3449.2</v>
      </c>
      <c r="G10" s="35" t="s">
        <v>0</v>
      </c>
      <c r="H10" s="26"/>
    </row>
    <row r="11" spans="1:8" s="148" customFormat="1" x14ac:dyDescent="0.25">
      <c r="A11" s="26"/>
      <c r="B11" s="29" t="s">
        <v>181</v>
      </c>
      <c r="C11" s="30">
        <v>2014</v>
      </c>
      <c r="D11" s="31">
        <v>15</v>
      </c>
      <c r="E11" s="32">
        <v>56966</v>
      </c>
      <c r="F11" s="34">
        <f t="shared" si="0"/>
        <v>3797.7333333333331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25</v>
      </c>
      <c r="E12" s="32">
        <v>401800</v>
      </c>
      <c r="F12" s="34">
        <f t="shared" si="0"/>
        <v>16072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26811.4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69878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96689.4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Vandforsyningen Brovst og Omegn</v>
      </c>
      <c r="B1" s="162"/>
      <c r="C1" s="162"/>
      <c r="D1" s="162"/>
      <c r="E1" s="162"/>
    </row>
    <row r="2" spans="1:5" x14ac:dyDescent="0.25">
      <c r="A2" s="1" t="str">
        <f>'1. Forside'!A2</f>
        <v>V200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26811.4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38622.800000000003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Vandforsyningen Brovst og Omegn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30</v>
      </c>
      <c r="E8" s="32">
        <v>240000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2016</v>
      </c>
      <c r="D9" s="31">
        <v>30</v>
      </c>
      <c r="E9" s="32">
        <v>240000</v>
      </c>
      <c r="F9" s="45">
        <f t="shared" ref="F9" si="0">E9/D9</f>
        <v>8000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8000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8000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16000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Vandforsyningen Brovst og Omegn</v>
      </c>
      <c r="B1" s="56"/>
      <c r="C1" s="56"/>
      <c r="D1" s="176"/>
      <c r="E1" s="56"/>
    </row>
    <row r="2" spans="1:5" x14ac:dyDescent="0.25">
      <c r="A2" s="220" t="str">
        <f>'1. Forside'!A2</f>
        <v>V200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34000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188</v>
      </c>
      <c r="C12" s="180">
        <v>1917835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1917835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2" t="s">
        <v>140</v>
      </c>
      <c r="C16" s="263"/>
      <c r="D16" s="264"/>
      <c r="E16" s="56"/>
    </row>
    <row r="17" spans="1:5" x14ac:dyDescent="0.25">
      <c r="A17" s="56"/>
      <c r="B17" s="53" t="s">
        <v>70</v>
      </c>
      <c r="C17" s="51">
        <v>16000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21000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37000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5" t="s">
        <v>141</v>
      </c>
      <c r="C22" s="266"/>
      <c r="D22" s="267"/>
      <c r="E22" s="56"/>
    </row>
    <row r="23" spans="1:5" x14ac:dyDescent="0.25">
      <c r="A23" s="56"/>
      <c r="B23" s="108" t="s">
        <v>142</v>
      </c>
      <c r="C23" s="19">
        <v>1756902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1790712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-33810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Martin Bruun</cp:lastModifiedBy>
  <cp:lastPrinted>2015-05-11T13:46:52Z</cp:lastPrinted>
  <dcterms:created xsi:type="dcterms:W3CDTF">2014-01-17T08:54:17Z</dcterms:created>
  <dcterms:modified xsi:type="dcterms:W3CDTF">2015-09-17T11:48:48Z</dcterms:modified>
</cp:coreProperties>
</file>