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305" yWindow="0" windowWidth="20505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7" i="11" l="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8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19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<sst xmlns="http://schemas.openxmlformats.org/spreadsheetml/2006/main" count="244" uniqueCount="126">
  <si>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</si>
  <si>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</si>
  <si>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</si>
  <si>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</si>
  <si>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</si>
  <si>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</si>
  <si>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</si>
  <si>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</si>
  <si>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</si>
  <si>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</si>
  <si>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</si>
  <si>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</si>
  <si>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</si>
  <si>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</si>
  <si>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</si>
  <si>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</si>
  <si>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</si>
  <si>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</si>
  <si>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</si>
  <si>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</si>
  <si>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</si>
  <si>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</si>
  <si>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</si>
  <si>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</si>
  <si>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</si>
  <si>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</si>
  <si>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</si>
  <si>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</si>
  <si>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</si>
  <si>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</si>
  <si>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</si>
  <si>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</si>
  <si>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</si>
  <si>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</si>
  <si>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</si>
  <si>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</si>
  <si>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</si>
  <si>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</si>
  <si>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</si>
  <si>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</si>
  <si>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</si>
  <si>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</si>
  <si>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</si>
  <si>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</si>
  <si>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</si>
  <si>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</si>
  <si>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</si>
  <si>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</si>
  <si>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</si>
  <si>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</si>
  <si>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</si>
  <si>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</si>
  <si>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</si>
  <si>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</si>
  <si>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</si>
  <si>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</si>
  <si>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</si>
  <si>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</si>
  <si>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</si>
  <si>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</si>
  <si>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</si>
  <si>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</si>
  <si>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</si>
  <si>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</si>
  <si>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</si>
  <si>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</si>
  <si>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</si>
  <si>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</si>
  <si>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</si>
  <si>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</si>
  <si>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</si>
  <si>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</si>
  <si>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</si>
  <si>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</si>
  <si>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</si>
  <si>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</si>
  <si>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</si>
  <si>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</si>
  <si>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</si>
  <si>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</si>
  <si>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</si>
  <si>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</si>
  <si>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</si>
  <si>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</si>
  <si>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</si>
  <si>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</si>
  <si>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</si>
  <si>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</si>
  <si>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</si>
  <si>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</si>
  <si>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</si>
  <si>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</si>
  <si>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</si>
  <si>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</si>
  <si>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</si>
  <si>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</si>
  <si>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</si>
  <si>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</si>
  <si>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</si>
  <si>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</si>
  <si>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</si>
  <si>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</si>
  <si>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</si>
  <si>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</si>
  <si>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</si>
  <si>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</si>
  <si>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</si>
  <si>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</si>
  <si>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</si>
  <si>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</si>
  <si>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</si>
  <si>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</si>
  <si>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</si>
  <si>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Boring (inkl. etablering, forerør, filter og prøvepumpning)</t>
  </si>
  <si>
    <t>Beluftningsanlæg, bundbeluftbning, Mek./EL</t>
  </si>
  <si>
    <t>Beluftningsanlæg, bundbeluftbning, Kontruktioner</t>
  </si>
  <si>
    <t>SRO-anlæg, vandværk</t>
  </si>
  <si>
    <t>Ø 50mm &lt; Ledningsnet ≤ Ø110 mm</t>
  </si>
  <si>
    <t>Ventiler på ledningsnet ≤ Ø50 mm</t>
  </si>
  <si>
    <t xml:space="preserve">Afregningsmålere, mekaniske </t>
  </si>
  <si>
    <t>Køretøjer, personbil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</si>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</sst>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3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45323117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10016488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1326528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811286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846260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13000562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3390360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3390360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-779344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-15919439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-873737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-17572520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-1181598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29503</v>
      </c>
      <c r="F30" s="16" t="s">
        <v>4</v>
      </c>
      <c r="G30" s="32">
        <f>-$E$30</f>
        <v>-29503</v>
      </c>
      <c r="H30" s="16" t="s">
        <v>4</v>
      </c>
      <c r="I30" s="1"/>
    </row>
    <row r="31" spans="1:9" x14ac:dyDescent="0.25">
      <c r="A31" s="1"/>
      <c r="B31" s="99" t="s">
        <v>123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124</v>
      </c>
      <c r="C32" s="73"/>
      <c r="D32" s="74"/>
      <c r="E32" s="37">
        <v>41458464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42099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41500563</v>
      </c>
      <c r="F35" s="16" t="s">
        <v>4</v>
      </c>
      <c r="G35" s="32">
        <f>-E35</f>
        <v>-41500563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3793051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2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125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42415603.567742921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15295117.495445577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185450.31174384791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383614.34948884964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41846538.906510226</v>
      </c>
      <c r="F13" s="17" t="s">
        <v>4</v>
      </c>
      <c r="G13" s="32">
        <f>E13</f>
        <v>41846538.906510226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-54803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106392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-269034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252792.88666666672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35347.886666666716</v>
      </c>
      <c r="F21" s="17" t="s">
        <v>4</v>
      </c>
      <c r="G21" s="32">
        <f>E21</f>
        <v>35347.886666666716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3793051</v>
      </c>
      <c r="F23" s="17" t="s">
        <v>4</v>
      </c>
      <c r="G23" s="32">
        <f>E23</f>
        <v>3793051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45674937.793176889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ht="14.45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ht="14.45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ht="14.45" x14ac:dyDescent="0.35">
      <c r="A34" s="6"/>
      <c r="B34" s="6"/>
      <c r="C34" s="6"/>
      <c r="D34" s="6"/>
      <c r="E34" s="6"/>
      <c r="F34" s="6"/>
      <c r="G34" s="6"/>
      <c r="H34" s="6"/>
      <c r="I34" s="6"/>
    </row>
    <row r="35" spans="1:9" ht="14.45" x14ac:dyDescent="0.35">
      <c r="A35" s="6"/>
      <c r="B35" s="6"/>
      <c r="C35" s="6"/>
      <c r="D35" s="6"/>
      <c r="E35" s="6"/>
      <c r="F35" s="6"/>
      <c r="G35" s="6"/>
      <c r="H35" s="6"/>
      <c r="I35" s="6"/>
    </row>
    <row r="36" spans="1:9" ht="14.45" x14ac:dyDescent="0.35">
      <c r="A36" s="6"/>
      <c r="B36" s="6"/>
      <c r="C36" s="6"/>
      <c r="D36" s="6"/>
      <c r="E36" s="6"/>
      <c r="F36" s="6"/>
      <c r="G36" s="6"/>
      <c r="H36" s="6"/>
      <c r="I36" s="6"/>
    </row>
    <row r="37" spans="1:9" ht="14.45" x14ac:dyDescent="0.35">
      <c r="A37" s="6"/>
      <c r="B37" s="6"/>
      <c r="C37" s="6"/>
      <c r="D37" s="6"/>
      <c r="E37" s="6"/>
      <c r="F37" s="6"/>
      <c r="G37" s="6"/>
      <c r="H37" s="6"/>
      <c r="I37" s="6"/>
    </row>
    <row r="38" spans="1:9" ht="14.45" x14ac:dyDescent="0.35">
      <c r="A38" s="6"/>
      <c r="B38" s="6"/>
      <c r="C38" s="6"/>
      <c r="D38" s="6"/>
      <c r="E38" s="6"/>
      <c r="F38" s="6"/>
      <c r="G38" s="6"/>
      <c r="H38" s="6"/>
      <c r="I38" s="6"/>
    </row>
    <row r="39" spans="1:9" ht="14.45" x14ac:dyDescent="0.35">
      <c r="A39" s="6"/>
      <c r="B39" s="6"/>
      <c r="C39" s="6"/>
      <c r="D39" s="6"/>
      <c r="E39" s="6"/>
      <c r="F39" s="6"/>
      <c r="G39" s="6"/>
      <c r="H39" s="6"/>
      <c r="I39" s="6"/>
    </row>
    <row r="40" spans="1:9" ht="14.45" x14ac:dyDescent="0.35">
      <c r="A40" s="6"/>
      <c r="B40" s="6"/>
      <c r="C40" s="6"/>
      <c r="D40" s="6"/>
      <c r="E40" s="6"/>
      <c r="F40" s="6"/>
      <c r="G40" s="6"/>
      <c r="H40" s="6"/>
      <c r="I40" s="6"/>
    </row>
    <row r="41" spans="1:9" ht="14.45" x14ac:dyDescent="0.35">
      <c r="A41" s="6"/>
      <c r="B41" s="6"/>
      <c r="C41" s="6"/>
      <c r="D41" s="6"/>
      <c r="E41" s="6"/>
      <c r="F41" s="6"/>
      <c r="G41" s="6"/>
      <c r="H41" s="6"/>
      <c r="I41" s="6"/>
    </row>
    <row r="42" spans="1:9" ht="14.45" x14ac:dyDescent="0.35">
      <c r="A42" s="6"/>
      <c r="B42" s="6"/>
      <c r="C42" s="6"/>
      <c r="D42" s="6"/>
      <c r="E42" s="6"/>
      <c r="F42" s="6"/>
      <c r="G42" s="6"/>
      <c r="H42" s="6"/>
      <c r="I42" s="6"/>
    </row>
    <row r="43" spans="1:9" ht="14.45" x14ac:dyDescent="0.35">
      <c r="A43" s="6"/>
      <c r="B43" s="6"/>
      <c r="C43" s="6"/>
      <c r="D43" s="6"/>
      <c r="E43" s="6"/>
      <c r="F43" s="6"/>
      <c r="G43" s="6"/>
      <c r="H43" s="6"/>
      <c r="I43" s="6"/>
    </row>
    <row r="44" spans="1:9" ht="14.45" x14ac:dyDescent="0.35">
      <c r="A44" s="6"/>
      <c r="B44" s="6"/>
      <c r="C44" s="6"/>
      <c r="D44" s="6"/>
      <c r="E44" s="6"/>
      <c r="F44" s="6"/>
      <c r="G44" s="6"/>
      <c r="H44" s="6"/>
      <c r="I44" s="6"/>
    </row>
    <row r="45" spans="1:9" ht="14.45" x14ac:dyDescent="0.3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41846538.906510226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12215229.776850363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14336191.63421428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15295117.495445577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531451.0441126799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183864.8384004223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382179.91655875754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41811945.195663728</v>
      </c>
      <c r="F16" s="17" t="s">
        <v>4</v>
      </c>
      <c r="G16" s="32">
        <f>E16</f>
        <v>41811945.195663728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41811945.195663728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12552103.323939804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14568382.748357538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15295117.495445577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42415603.567742921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27120486.072297342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0.68380157807451369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185450.31174384791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12552103.323939804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251042.06647879607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14568382.748357538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132572.28301005359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383614.34948884964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-263228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-263228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30</v>
      </c>
      <c r="E10" s="37">
        <v>481065</v>
      </c>
      <c r="F10" s="20">
        <f>E10/D10</f>
        <v>16035.5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25</v>
      </c>
      <c r="E11" s="37">
        <v>829122</v>
      </c>
      <c r="F11" s="20">
        <f t="shared" ref="F11:F18" si="0">E11/D11</f>
        <v>33164.879999999997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50</v>
      </c>
      <c r="E12" s="37">
        <v>2144624</v>
      </c>
      <c r="F12" s="20">
        <f t="shared" si="0"/>
        <v>42892.480000000003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10</v>
      </c>
      <c r="E13" s="37">
        <v>79304</v>
      </c>
      <c r="F13" s="20">
        <f t="shared" si="0"/>
        <v>7930.4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7194591</v>
      </c>
      <c r="F14" s="20">
        <f t="shared" si="0"/>
        <v>95927.88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2901664</v>
      </c>
      <c r="F15" s="20">
        <f t="shared" si="0"/>
        <v>38688.853333333333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8</v>
      </c>
      <c r="E16" s="37">
        <v>1422138</v>
      </c>
      <c r="F16" s="20">
        <f t="shared" si="0"/>
        <v>177767.25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5</v>
      </c>
      <c r="E17" s="37">
        <v>491975</v>
      </c>
      <c r="F17" s="20">
        <f t="shared" si="0"/>
        <v>98395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5</v>
      </c>
      <c r="E18" s="37">
        <v>374956</v>
      </c>
      <c r="F18" s="20">
        <f t="shared" si="0"/>
        <v>74991.199999999997</v>
      </c>
      <c r="G18" s="10" t="s">
        <v>4</v>
      </c>
      <c r="H18" s="1"/>
    </row>
    <row r="19" spans="1:8" x14ac:dyDescent="0.25">
      <c r="A19" s="1"/>
      <c r="B19" s="69" t="s">
        <v>122</v>
      </c>
      <c r="C19" s="70"/>
      <c r="D19" s="70"/>
      <c r="E19" s="71"/>
      <c r="F19" s="33">
        <f>SUM(F10:F18)</f>
        <v>585793.44333333336</v>
      </c>
      <c r="G19" s="18" t="s">
        <v>4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</sheetData>
  <sheetProtection password="C6BD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topLeftCell="A4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15327197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15382000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-54803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1206392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1100000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106392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435966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705000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-269034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349167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569627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2015'!F19</f>
        <v>585793.44333333336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252792.88666666672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2016-12-13T17:13:24Z</dcterms:modified>
</cp:coreProperties>
</file>