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G11" i="8" s="1"/>
  <c r="E11" i="2" s="1"/>
  <c r="E10" i="4"/>
  <c r="F17" i="11"/>
  <c r="G29" i="1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<sst xmlns="http://schemas.openxmlformats.org/spreadsheetml/2006/main" count="240" uniqueCount="124">
  <si>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</si>
  <si>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</si>
  <si>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</si>
  <si>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</si>
  <si>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</si>
  <si>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</si>
  <si>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</si>
  <si>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</si>
  <si>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</si>
  <si>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</si>
  <si>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</si>
  <si>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</si>
  <si>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</si>
  <si>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</si>
  <si>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</si>
  <si>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</si>
  <si>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</si>
  <si>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</si>
  <si>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</si>
  <si>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</si>
  <si>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</si>
  <si>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</si>
  <si>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</si>
  <si>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</si>
  <si>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</si>
  <si>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</si>
  <si>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</si>
  <si>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</si>
  <si>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</si>
  <si>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</si>
  <si>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</si>
  <si>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</si>
  <si>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</si>
  <si>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</si>
  <si>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</si>
  <si>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</si>
  <si>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</si>
  <si>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</si>
  <si>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</si>
  <si>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</si>
  <si>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</si>
  <si>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</si>
  <si>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</si>
  <si>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</si>
  <si>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</si>
  <si>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</si>
  <si>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</si>
  <si>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</si>
  <si>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</si>
  <si>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</si>
  <si>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</si>
  <si>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</si>
  <si>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</si>
  <si>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</si>
  <si>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</si>
  <si>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</si>
  <si>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</si>
  <si>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</si>
  <si>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</si>
  <si>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</si>
  <si>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</si>
  <si>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</si>
  <si>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</si>
  <si>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</si>
  <si>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</si>
  <si>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</si>
  <si>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</si>
  <si>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</si>
  <si>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</si>
  <si>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</si>
  <si>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</si>
  <si>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</si>
  <si>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</si>
  <si>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</si>
  <si>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</si>
  <si>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</si>
  <si>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</si>
  <si>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</si>
  <si>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</si>
  <si>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</si>
  <si>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</si>
  <si>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</si>
  <si>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</si>
  <si>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</si>
  <si>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</si>
  <si>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</si>
  <si>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</si>
  <si>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</si>
  <si>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</si>
  <si>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</si>
  <si>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</si>
  <si>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</si>
  <si>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</si>
  <si>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</si>
  <si>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</si>
  <si>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</si>
  <si>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</si>
  <si>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</si>
  <si>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</si>
  <si>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</si>
  <si>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</si>
  <si>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</si>
  <si>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</si>
  <si>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</si>
  <si>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</si>
  <si>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</si>
  <si>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</si>
  <si>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</si>
  <si>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</si>
  <si>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</si>
  <si>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</si>
  <si>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</si>
  <si>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</si>
  <si>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Ledningsnet ≤ Ø50 mm</t>
  </si>
  <si>
    <t>Ø 50mm &lt; Ledningsnet ≤ Ø110 mm</t>
  </si>
  <si>
    <t>Ø 250 mm &lt; Ledningsnet ≤ Ø 500mm</t>
  </si>
  <si>
    <t>Ventiler på ledningsnet ≤ Ø50 mm</t>
  </si>
  <si>
    <t>Afregningsmålere, elektroniske ≤ Ø 110mm (Qn 10)</t>
  </si>
  <si>
    <t>Køretøjer, personbil</t>
  </si>
  <si>
    <t>Køretøjer, små lastvogne (&lt;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</si>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</sst>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26871393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6015299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1462221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244229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342333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8064082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1035000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15000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1050000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-175028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-6865636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-2073418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-9114082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1</v>
      </c>
      <c r="F30" s="16" t="s">
        <v>4</v>
      </c>
      <c r="G30" s="32">
        <f>-$E$30</f>
        <v>-1</v>
      </c>
      <c r="H30" s="16" t="s">
        <v>4</v>
      </c>
      <c r="I30" s="1"/>
    </row>
    <row r="31" spans="1:9" x14ac:dyDescent="0.25">
      <c r="A31" s="1"/>
      <c r="B31" s="99" t="s">
        <v>121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122</v>
      </c>
      <c r="C32" s="71"/>
      <c r="D32" s="72"/>
      <c r="E32" s="37">
        <v>26249941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26249941</v>
      </c>
      <c r="F35" s="16" t="s">
        <v>4</v>
      </c>
      <c r="G35" s="32">
        <f>-E35</f>
        <v>-26249941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621451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A32" sqref="A32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123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27631066.997068554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10120336.583879599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256757.54921462928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27374309.447853927</v>
      </c>
      <c r="F13" s="17" t="s">
        <v>4</v>
      </c>
      <c r="G13" s="32">
        <f>E13</f>
        <v>27374309.447853927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524637.5</v>
      </c>
      <c r="F15" s="17" t="s">
        <v>4</v>
      </c>
      <c r="G15" s="32">
        <f>E15</f>
        <v>524637.5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1617360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52976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55209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153331.46400000004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1878876.4640000002</v>
      </c>
      <c r="F21" s="17" t="s">
        <v>4</v>
      </c>
      <c r="G21" s="32">
        <f>E21</f>
        <v>1878876.4640000002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621451</v>
      </c>
      <c r="F23" s="17" t="s">
        <v>4</v>
      </c>
      <c r="G23" s="32">
        <f>E23</f>
        <v>621451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30399274.411853928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27374309.447853927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8757954.5326162949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8496018.3313580286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10120336.583879599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347653.72998774488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255679.26275752354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27466283.915084146</v>
      </c>
      <c r="F16" s="17" t="s">
        <v>4</v>
      </c>
      <c r="G16" s="32">
        <f>E16</f>
        <v>27466283.915084146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524637.5</v>
      </c>
      <c r="F18" s="17" t="s">
        <v>4</v>
      </c>
      <c r="G18" s="32">
        <f>E18</f>
        <v>524637.5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27990921.415084146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8936688.2985880561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8574042.1146008968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10120336.583879599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27631066.997068554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17510730.413188957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8936688.2985880561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178733.76597176111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8574042.1146008968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78023.783242868172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256757.54921462928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5251897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3153347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2098550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524637.5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218200</v>
      </c>
      <c r="F10" s="20">
        <f>E10/D10</f>
        <v>2909.3333333333335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4253473.67</v>
      </c>
      <c r="F11" s="20">
        <f t="shared" ref="F11:F16" si="0">E11/D11</f>
        <v>56712.982266666666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2692501.73</v>
      </c>
      <c r="F12" s="20">
        <f t="shared" si="0"/>
        <v>35900.023066666668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119200</v>
      </c>
      <c r="F13" s="20">
        <f t="shared" si="0"/>
        <v>1589.3333333333333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1248218.6000000001</v>
      </c>
      <c r="F14" s="20">
        <f t="shared" si="0"/>
        <v>124821.86000000002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100236</v>
      </c>
      <c r="F15" s="20">
        <f>E15/D15</f>
        <v>20047.2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180300</v>
      </c>
      <c r="F16" s="20">
        <f t="shared" si="0"/>
        <v>36060</v>
      </c>
      <c r="G16" s="10" t="s">
        <v>4</v>
      </c>
      <c r="H16" s="1"/>
    </row>
    <row r="17" spans="1:8" x14ac:dyDescent="0.25">
      <c r="A17" s="1"/>
      <c r="B17" s="83" t="s">
        <v>120</v>
      </c>
      <c r="C17" s="84"/>
      <c r="D17" s="84"/>
      <c r="E17" s="85"/>
      <c r="F17" s="33">
        <f>SUM(F10:F16)</f>
        <v>278040.73200000002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10157560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8540200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1617360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192976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140000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52976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205209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150000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55209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171167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231583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2015'!F17</f>
        <v>278040.73200000002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153331.46400000004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2016-12-15T13:27:26Z</dcterms:modified>
</cp:coreProperties>
</file>