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17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<sst xmlns="http://schemas.openxmlformats.org/spreadsheetml/2006/main" count="240" uniqueCount="124">
  <si>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</si>
  <si>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</si>
  <si>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</si>
  <si>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</si>
  <si>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</si>
  <si>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</si>
  <si>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</si>
  <si>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</si>
  <si>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</si>
  <si>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</si>
  <si>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</si>
  <si>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</si>
  <si>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</si>
  <si>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</si>
  <si>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</si>
  <si>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</si>
  <si>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</si>
  <si>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</si>
  <si>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</si>
  <si>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</si>
  <si>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</si>
  <si>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</si>
  <si>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</si>
  <si>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</si>
  <si>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</si>
  <si>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</si>
  <si>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</si>
  <si>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</si>
  <si>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</si>
  <si>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</si>
  <si>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</si>
  <si>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</si>
  <si>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</si>
  <si>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</si>
  <si>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</si>
  <si>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</si>
  <si>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</si>
  <si>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</si>
  <si>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</si>
  <si>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</si>
  <si>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</si>
  <si>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</si>
  <si>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</si>
  <si>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</si>
  <si>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</si>
  <si>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</si>
  <si>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</si>
  <si>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</si>
  <si>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</si>
  <si>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</si>
  <si>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</si>
  <si>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</si>
  <si>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</si>
  <si>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</si>
  <si>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</si>
  <si>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</si>
  <si>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</si>
  <si>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</si>
  <si>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</si>
  <si>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</si>
  <si>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</si>
  <si>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</si>
  <si>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</si>
  <si>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</si>
  <si>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</si>
  <si>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</si>
  <si>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</si>
  <si>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</si>
  <si>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</si>
  <si>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</si>
  <si>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</si>
  <si>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</si>
  <si>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</si>
  <si>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</si>
  <si>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</si>
  <si>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</si>
  <si>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</si>
  <si>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</si>
  <si>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</si>
  <si>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</si>
  <si>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</si>
  <si>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</si>
  <si>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</si>
  <si>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</si>
  <si>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</si>
  <si>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</si>
  <si>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</si>
  <si>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</si>
  <si>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</si>
  <si>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</si>
  <si>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</si>
  <si>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</si>
  <si>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</si>
  <si>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</si>
  <si>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</si>
  <si>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</si>
  <si>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</si>
  <si>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</si>
  <si>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</si>
  <si>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</si>
  <si>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</si>
  <si>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</si>
  <si>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</si>
  <si>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</si>
  <si>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</si>
  <si>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</si>
  <si>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</si>
  <si>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</si>
  <si>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</si>
  <si>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</si>
  <si>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</si>
  <si>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</si>
  <si>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</si>
  <si>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GIS</t>
  </si>
  <si>
    <t xml:space="preserve">Afregningsmålere, mekaniske </t>
  </si>
  <si>
    <t>Stik på ledningsnet, Konstruktioner</t>
  </si>
  <si>
    <t>Ø 50mm &lt; Ledningsnet ≤ Ø110 mm</t>
  </si>
  <si>
    <t>Etageareal vandbehandlingsbygning</t>
  </si>
  <si>
    <t>Ø110 mm &lt; Ledningsnet ≤ Ø 250 mm</t>
  </si>
  <si>
    <t>SRO anlæg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</si>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</sst>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47535626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5004850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939252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344456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559087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6847645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321198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321198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-521618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-6647224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-7168842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</v>
      </c>
      <c r="F28" s="16" t="s">
        <v>4</v>
      </c>
      <c r="G28" s="31">
        <f>IF(E28&lt;0,0,-E28)</f>
        <v>-1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121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122</v>
      </c>
      <c r="C32" s="74"/>
      <c r="D32" s="75"/>
      <c r="E32" s="37">
        <v>57826317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41347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57867664</v>
      </c>
      <c r="F35" s="16" t="s">
        <v>4</v>
      </c>
      <c r="G35" s="32">
        <f>-E35</f>
        <v>-57867664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-10332039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123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52491316.497628883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33779161.871888936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374243.09251479892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299127.56665604957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51817945.838458031</v>
      </c>
      <c r="F13" s="17" t="s">
        <v>4</v>
      </c>
      <c r="G13" s="32">
        <f>E13</f>
        <v>51817945.838458031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3251662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96184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404145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-240729.63999999996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3511261.36</v>
      </c>
      <c r="F21" s="17" t="s">
        <v>4</v>
      </c>
      <c r="G21" s="32">
        <f>E21</f>
        <v>3511261.36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-10332039</v>
      </c>
      <c r="F23" s="17" t="s">
        <v>4</v>
      </c>
      <c r="G23" s="32">
        <f>E23</f>
        <v>-10332039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44997168.198458031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51817945.838458031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11347989.099022329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6690794.8675467707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33779161.871888936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658087.91214841697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365357.53045889043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297560.18940416788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51813116.03074339</v>
      </c>
      <c r="F16" s="17" t="s">
        <v>4</v>
      </c>
      <c r="G16" s="32">
        <f>E16</f>
        <v>51813116.03074339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51813116.03074339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11820821.978148259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6891332.6475916887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33779161.871888936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52491316.497628883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18712154.625739947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374243.09251479892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11820821.978148259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236416.43956296518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6891332.6475916887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62711.127093084368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299127.56665604957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2341720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2341720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</v>
      </c>
      <c r="E10" s="37">
        <v>100605</v>
      </c>
      <c r="F10" s="20">
        <f>E10/D10</f>
        <v>20121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8</v>
      </c>
      <c r="E11" s="37">
        <v>478600</v>
      </c>
      <c r="F11" s="20">
        <f t="shared" ref="F11:F16" si="0">E11/D11</f>
        <v>59825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220356</v>
      </c>
      <c r="F12" s="20">
        <f t="shared" si="0"/>
        <v>2938.08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1356535</v>
      </c>
      <c r="F13" s="20">
        <f t="shared" si="0"/>
        <v>18087.133333333335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870622</v>
      </c>
      <c r="F14" s="20">
        <f t="shared" si="0"/>
        <v>11608.293333333333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2422393</v>
      </c>
      <c r="F15" s="20">
        <f>E15/D15</f>
        <v>32298.573333333334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10</v>
      </c>
      <c r="E16" s="37">
        <v>322111</v>
      </c>
      <c r="F16" s="20">
        <f t="shared" si="0"/>
        <v>32211.1</v>
      </c>
      <c r="G16" s="10" t="s">
        <v>4</v>
      </c>
      <c r="H16" s="1"/>
    </row>
    <row r="17" spans="1:8" x14ac:dyDescent="0.25">
      <c r="A17" s="1"/>
      <c r="B17" s="69" t="s">
        <v>120</v>
      </c>
      <c r="C17" s="70"/>
      <c r="D17" s="70"/>
      <c r="E17" s="71"/>
      <c r="F17" s="33">
        <f>SUM(F10:F16)</f>
        <v>177089.18000000002</v>
      </c>
      <c r="G17" s="1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33519662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30268000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3251662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412184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316000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96184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814145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410000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404145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299254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295654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2015'!F17</f>
        <v>177089.18000000002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-240729.63999999996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2016-12-13T11:36:43Z</dcterms:modified>
</cp:coreProperties>
</file>