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57" i="11" l="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58" i="11"/>
  <c r="F10" i="11"/>
  <c r="F59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s="1"/>
  <c r="G16" i="4" l="1"/>
  <c r="G19" i="4" s="1"/>
</calcChain>
</file>

<file path=xl/sharedStrings.xml><?xml version="1.0" encoding="utf-8"?>
<sst xmlns="http://schemas.openxmlformats.org/spreadsheetml/2006/main" count="324" uniqueCount="142">
  <si>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</si>
  <si>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</si>
  <si>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</si>
  <si>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</si>
  <si>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</si>
  <si>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</si>
  <si>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</si>
  <si>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</si>
  <si>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</si>
  <si>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</si>
  <si>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</si>
  <si>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</si>
  <si>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</si>
  <si>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</si>
  <si>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</si>
  <si>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</si>
  <si>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</si>
  <si>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</si>
  <si>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</si>
  <si>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</si>
  <si>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</si>
  <si>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</si>
  <si>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</si>
  <si>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</si>
  <si>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</si>
  <si>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</si>
  <si>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</si>
  <si>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</si>
  <si>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</si>
  <si>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</si>
  <si>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</si>
  <si>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</si>
  <si>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</si>
  <si>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</si>
  <si>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</si>
  <si>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</si>
  <si>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</si>
  <si>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</si>
  <si>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</si>
  <si>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</si>
  <si>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</si>
  <si>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</si>
  <si>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</si>
  <si>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</si>
  <si>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</si>
  <si>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</si>
  <si>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</si>
  <si>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</si>
  <si>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</si>
  <si>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</si>
  <si>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</si>
  <si>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</si>
  <si>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</si>
  <si>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</si>
  <si>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</si>
  <si>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</si>
  <si>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</si>
  <si>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</si>
  <si>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</si>
  <si>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</si>
  <si>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</si>
  <si>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</si>
  <si>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</si>
  <si>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</si>
  <si>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</si>
  <si>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</si>
  <si>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</si>
  <si>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</si>
  <si>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</si>
  <si>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</si>
  <si>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</si>
  <si>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</si>
  <si>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</si>
  <si>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</si>
  <si>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</si>
  <si>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</si>
  <si>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</si>
  <si>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</si>
  <si>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</si>
  <si>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</si>
  <si>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</si>
  <si>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</si>
  <si>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</si>
  <si>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</si>
  <si>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</si>
  <si>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</si>
  <si>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</si>
  <si>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</si>
  <si>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</si>
  <si>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</si>
  <si>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</si>
  <si>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</si>
  <si>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</si>
  <si>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</si>
  <si>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</si>
  <si>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</si>
  <si>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</si>
  <si>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</si>
  <si>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</si>
  <si>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</si>
  <si>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</si>
  <si>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</si>
  <si>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</si>
  <si>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</si>
  <si>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</si>
  <si>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</si>
  <si>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</si>
  <si>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</si>
  <si>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</si>
  <si>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</si>
  <si>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</si>
  <si>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</si>
  <si>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</si>
  <si>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</si>
  <si>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GIS</t>
  </si>
  <si>
    <t xml:space="preserve">Afregningsmålere, mekaniske </t>
  </si>
  <si>
    <t>Ø110 mm &lt; Ledningsnet ≤ Ø 250 mm</t>
  </si>
  <si>
    <t>Etageareal kontor og mandskabsfaciliteter</t>
  </si>
  <si>
    <t>Filteranlæg, åbne filtre, enkelt filtrering, Kontruktioner</t>
  </si>
  <si>
    <t>Etageareal vandbehandlingsbygning</t>
  </si>
  <si>
    <t>Rentvandsbeholder  element</t>
  </si>
  <si>
    <t>Filteranlæg, trykfiltre, enkelt filtrering</t>
  </si>
  <si>
    <t>Beluftningsanlæg, iltningstrappe, Mek./EL</t>
  </si>
  <si>
    <t>Boring (inkl. etablering, forerør, filter og prøvepumpning)</t>
  </si>
  <si>
    <t>Lager</t>
  </si>
  <si>
    <t>Udpumpningsanlæg, rentvandspumper på vandværk</t>
  </si>
  <si>
    <t>Værksted</t>
  </si>
  <si>
    <t>Køretøjer, entreprenørmaskiner</t>
  </si>
  <si>
    <t>Stik på ledningsnet, Konstruktioner</t>
  </si>
  <si>
    <t>Ø 50mm &lt; Ledningsnet ≤ Ø110 mm</t>
  </si>
  <si>
    <t>Råvandsledninger</t>
  </si>
  <si>
    <t>Pumpestation (inkl. evt. hydrofor)/trykforøger, Konstruktioner</t>
  </si>
  <si>
    <t>Software</t>
  </si>
  <si>
    <t>Nødstrømsanlæg på vandværk</t>
  </si>
  <si>
    <t>Filteranlæg, åbne filtre, enkelt filtrering, Mek./EL</t>
  </si>
  <si>
    <t>Sikring, avanceret (hegne, porte og overvågningssystemer), Mek./EL</t>
  </si>
  <si>
    <t>Belægning</t>
  </si>
  <si>
    <t>SAP afregningssystem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</si>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</sst>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544073981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63844840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14427920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-1212096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8672069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85732733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8502822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25915670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34418492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-6899264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-105087524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-8164436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-120151224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</v>
      </c>
      <c r="F28" s="16" t="s">
        <v>4</v>
      </c>
      <c r="G28" s="31">
        <f>IF(E28&lt;0,0,-E28)</f>
        <v>-1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139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140</v>
      </c>
      <c r="C32" s="73"/>
      <c r="D32" s="74"/>
      <c r="E32" s="37">
        <v>567504130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567504130</v>
      </c>
      <c r="F35" s="16" t="s">
        <v>4</v>
      </c>
      <c r="G35" s="32">
        <f>-E35</f>
        <v>-567504130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-23430150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2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558778306.28217995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248609105.73470631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0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4948420.1708005974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553829886.11137938</v>
      </c>
      <c r="F13" s="17" t="s">
        <v>4</v>
      </c>
      <c r="G13" s="32">
        <f>E13</f>
        <v>553829886.11137938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19027319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1443023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4266221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3144813.3100000024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27881376.310000002</v>
      </c>
      <c r="F21" s="17" t="s">
        <v>4</v>
      </c>
      <c r="G21" s="32">
        <f>E21</f>
        <v>27881376.310000002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-23430150</v>
      </c>
      <c r="F23" s="17" t="s">
        <v>4</v>
      </c>
      <c r="G23" s="32">
        <f>E23</f>
        <v>-23430150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558281112.42137933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1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553829886.11137938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191134205.22038674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114086575.15628637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248609105.73470631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7033639.5536145177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0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4922605.0119467303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555940920.6530472</v>
      </c>
      <c r="F16" s="17" t="s">
        <v>4</v>
      </c>
      <c r="G16" s="32">
        <f>E16</f>
        <v>555940920.6530472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555940920.6530472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1.425781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195034903.28610891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115134297.26136479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248609105.73470631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558778306.28217995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310169200.54747367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0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195034903.28610891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3900698.0657221782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115134297.26136479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1047722.1050784196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4948420.1708005974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-21834000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-21834000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10748460</v>
      </c>
      <c r="F10" s="20">
        <f>E10/D10</f>
        <v>1074846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1358577</v>
      </c>
      <c r="F11" s="20">
        <f t="shared" ref="F11:F58" si="0">E11/D11</f>
        <v>271715.40000000002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8</v>
      </c>
      <c r="E12" s="37">
        <v>6417839</v>
      </c>
      <c r="F12" s="20">
        <f t="shared" si="0"/>
        <v>802229.875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34311515</v>
      </c>
      <c r="F13" s="20">
        <f t="shared" si="0"/>
        <v>457486.86666666664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3941993</v>
      </c>
      <c r="F14" s="20">
        <f t="shared" si="0"/>
        <v>52559.906666666669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50</v>
      </c>
      <c r="E15" s="37">
        <v>584090</v>
      </c>
      <c r="F15" s="20">
        <f t="shared" si="0"/>
        <v>11681.8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40247370</v>
      </c>
      <c r="F16" s="20">
        <f t="shared" si="0"/>
        <v>536631.6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50</v>
      </c>
      <c r="E17" s="37">
        <v>5665204</v>
      </c>
      <c r="F17" s="20">
        <f t="shared" si="0"/>
        <v>113304.08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25</v>
      </c>
      <c r="E18" s="37">
        <v>6188579</v>
      </c>
      <c r="F18" s="20">
        <f t="shared" si="0"/>
        <v>247543.16</v>
      </c>
      <c r="G18" s="10" t="s">
        <v>4</v>
      </c>
      <c r="H18" s="1"/>
    </row>
    <row r="19" spans="1:8" x14ac:dyDescent="0.25">
      <c r="A19" s="1"/>
      <c r="B19" s="41" t="s">
        <v>113</v>
      </c>
      <c r="C19" s="39">
        <v>2015</v>
      </c>
      <c r="D19" s="39">
        <v>10</v>
      </c>
      <c r="E19" s="37">
        <v>3883592</v>
      </c>
      <c r="F19" s="20">
        <f t="shared" si="0"/>
        <v>388359.2</v>
      </c>
      <c r="G19" s="10" t="s">
        <v>4</v>
      </c>
      <c r="H19" s="1"/>
    </row>
    <row r="20" spans="1:8" x14ac:dyDescent="0.25">
      <c r="A20" s="1"/>
      <c r="B20" s="41" t="s">
        <v>122</v>
      </c>
      <c r="C20" s="39">
        <v>2015</v>
      </c>
      <c r="D20" s="39">
        <v>25</v>
      </c>
      <c r="E20" s="37">
        <v>29102944</v>
      </c>
      <c r="F20" s="20">
        <f t="shared" si="0"/>
        <v>1164117.76</v>
      </c>
      <c r="G20" s="10" t="s">
        <v>4</v>
      </c>
      <c r="H20" s="1"/>
    </row>
    <row r="21" spans="1:8" x14ac:dyDescent="0.25">
      <c r="A21" s="1"/>
      <c r="B21" s="41" t="s">
        <v>116</v>
      </c>
      <c r="C21" s="39">
        <v>2015</v>
      </c>
      <c r="D21" s="39">
        <v>75</v>
      </c>
      <c r="E21" s="37">
        <v>2077244</v>
      </c>
      <c r="F21" s="20">
        <f t="shared" si="0"/>
        <v>27696.586666666666</v>
      </c>
      <c r="G21" s="10" t="s">
        <v>4</v>
      </c>
      <c r="H21" s="1"/>
    </row>
    <row r="22" spans="1:8" x14ac:dyDescent="0.25">
      <c r="A22" s="1"/>
      <c r="B22" s="41" t="s">
        <v>123</v>
      </c>
      <c r="C22" s="39">
        <v>2015</v>
      </c>
      <c r="D22" s="39">
        <v>30</v>
      </c>
      <c r="E22" s="37">
        <v>1212777</v>
      </c>
      <c r="F22" s="20">
        <f t="shared" si="0"/>
        <v>40425.9</v>
      </c>
      <c r="G22" s="10" t="s">
        <v>4</v>
      </c>
      <c r="H22" s="1"/>
    </row>
    <row r="23" spans="1:8" x14ac:dyDescent="0.25">
      <c r="A23" s="1"/>
      <c r="B23" s="41" t="s">
        <v>124</v>
      </c>
      <c r="C23" s="39">
        <v>2015</v>
      </c>
      <c r="D23" s="39">
        <v>75</v>
      </c>
      <c r="E23" s="37">
        <v>765223</v>
      </c>
      <c r="F23" s="20">
        <f t="shared" si="0"/>
        <v>10202.973333333333</v>
      </c>
      <c r="G23" s="10" t="s">
        <v>4</v>
      </c>
      <c r="H23" s="1"/>
    </row>
    <row r="24" spans="1:8" x14ac:dyDescent="0.25">
      <c r="A24" s="1"/>
      <c r="B24" s="41" t="s">
        <v>125</v>
      </c>
      <c r="C24" s="39">
        <v>2015</v>
      </c>
      <c r="D24" s="39">
        <v>25</v>
      </c>
      <c r="E24" s="37">
        <v>290410</v>
      </c>
      <c r="F24" s="20">
        <f t="shared" si="0"/>
        <v>11616.4</v>
      </c>
      <c r="G24" s="10" t="s">
        <v>4</v>
      </c>
      <c r="H24" s="1"/>
    </row>
    <row r="25" spans="1:8" x14ac:dyDescent="0.25">
      <c r="A25" s="1"/>
      <c r="B25" s="41" t="s">
        <v>126</v>
      </c>
      <c r="C25" s="39">
        <v>2015</v>
      </c>
      <c r="D25" s="39">
        <v>75</v>
      </c>
      <c r="E25" s="37">
        <v>88406</v>
      </c>
      <c r="F25" s="20">
        <f t="shared" si="0"/>
        <v>1178.7466666666667</v>
      </c>
      <c r="G25" s="10" t="s">
        <v>4</v>
      </c>
      <c r="H25" s="1"/>
    </row>
    <row r="26" spans="1:8" x14ac:dyDescent="0.25">
      <c r="A26" s="1"/>
      <c r="B26" s="41" t="s">
        <v>127</v>
      </c>
      <c r="C26" s="39">
        <v>2015</v>
      </c>
      <c r="D26" s="39">
        <v>5</v>
      </c>
      <c r="E26" s="37">
        <v>127055</v>
      </c>
      <c r="F26" s="20">
        <f t="shared" si="0"/>
        <v>25411</v>
      </c>
      <c r="G26" s="10" t="s">
        <v>4</v>
      </c>
      <c r="H26" s="1"/>
    </row>
    <row r="27" spans="1:8" x14ac:dyDescent="0.25">
      <c r="A27" s="1"/>
      <c r="B27" s="41" t="s">
        <v>116</v>
      </c>
      <c r="C27" s="39">
        <v>2015</v>
      </c>
      <c r="D27" s="39">
        <v>75</v>
      </c>
      <c r="E27" s="37">
        <v>4879007</v>
      </c>
      <c r="F27" s="20">
        <f t="shared" si="0"/>
        <v>65053.426666666666</v>
      </c>
      <c r="G27" s="10" t="s">
        <v>4</v>
      </c>
      <c r="H27" s="1"/>
    </row>
    <row r="28" spans="1:8" x14ac:dyDescent="0.25">
      <c r="A28" s="1"/>
      <c r="B28" s="41" t="s">
        <v>128</v>
      </c>
      <c r="C28" s="39">
        <v>2015</v>
      </c>
      <c r="D28" s="39">
        <v>75</v>
      </c>
      <c r="E28" s="37">
        <v>5832039</v>
      </c>
      <c r="F28" s="20">
        <f t="shared" si="0"/>
        <v>77760.52</v>
      </c>
      <c r="G28" s="10" t="s">
        <v>4</v>
      </c>
      <c r="H28" s="1"/>
    </row>
    <row r="29" spans="1:8" x14ac:dyDescent="0.25">
      <c r="A29" s="1"/>
      <c r="B29" s="41" t="s">
        <v>129</v>
      </c>
      <c r="C29" s="39">
        <v>2015</v>
      </c>
      <c r="D29" s="39">
        <v>75</v>
      </c>
      <c r="E29" s="37">
        <v>8867103</v>
      </c>
      <c r="F29" s="20">
        <f t="shared" si="0"/>
        <v>118228.04</v>
      </c>
      <c r="G29" s="10" t="s">
        <v>4</v>
      </c>
      <c r="H29" s="1"/>
    </row>
    <row r="30" spans="1:8" x14ac:dyDescent="0.25">
      <c r="A30" s="1"/>
      <c r="B30" s="41" t="s">
        <v>123</v>
      </c>
      <c r="C30" s="39">
        <v>2015</v>
      </c>
      <c r="D30" s="39">
        <v>30</v>
      </c>
      <c r="E30" s="37">
        <v>1605738</v>
      </c>
      <c r="F30" s="20">
        <f t="shared" si="0"/>
        <v>53524.6</v>
      </c>
      <c r="G30" s="10" t="s">
        <v>4</v>
      </c>
      <c r="H30" s="1"/>
    </row>
    <row r="31" spans="1:8" x14ac:dyDescent="0.25">
      <c r="A31" s="1"/>
      <c r="B31" s="41" t="s">
        <v>123</v>
      </c>
      <c r="C31" s="39">
        <v>2015</v>
      </c>
      <c r="D31" s="39">
        <v>30</v>
      </c>
      <c r="E31" s="37">
        <v>30207</v>
      </c>
      <c r="F31" s="20">
        <f t="shared" si="0"/>
        <v>1006.9</v>
      </c>
      <c r="G31" s="10" t="s">
        <v>4</v>
      </c>
      <c r="H31" s="1"/>
    </row>
    <row r="32" spans="1:8" x14ac:dyDescent="0.25">
      <c r="A32" s="1"/>
      <c r="B32" s="41" t="s">
        <v>124</v>
      </c>
      <c r="C32" s="39">
        <v>2015</v>
      </c>
      <c r="D32" s="39">
        <v>75</v>
      </c>
      <c r="E32" s="37">
        <v>35585</v>
      </c>
      <c r="F32" s="20">
        <f t="shared" si="0"/>
        <v>474.46666666666664</v>
      </c>
      <c r="G32" s="10" t="s">
        <v>4</v>
      </c>
      <c r="H32" s="1"/>
    </row>
    <row r="33" spans="1:8" x14ac:dyDescent="0.25">
      <c r="A33" s="1"/>
      <c r="B33" s="41" t="s">
        <v>125</v>
      </c>
      <c r="C33" s="39">
        <v>2015</v>
      </c>
      <c r="D33" s="39">
        <v>25</v>
      </c>
      <c r="E33" s="37">
        <v>3256405</v>
      </c>
      <c r="F33" s="20">
        <f t="shared" si="0"/>
        <v>130256.2</v>
      </c>
      <c r="G33" s="10" t="s">
        <v>4</v>
      </c>
      <c r="H33" s="1"/>
    </row>
    <row r="34" spans="1:8" x14ac:dyDescent="0.25">
      <c r="A34" s="1"/>
      <c r="B34" s="41" t="s">
        <v>130</v>
      </c>
      <c r="C34" s="39">
        <v>2015</v>
      </c>
      <c r="D34" s="39">
        <v>75</v>
      </c>
      <c r="E34" s="37">
        <v>141899</v>
      </c>
      <c r="F34" s="20">
        <f t="shared" si="0"/>
        <v>1891.9866666666667</v>
      </c>
      <c r="G34" s="10" t="s">
        <v>4</v>
      </c>
      <c r="H34" s="1"/>
    </row>
    <row r="35" spans="1:8" x14ac:dyDescent="0.25">
      <c r="A35" s="1"/>
      <c r="B35" s="41" t="s">
        <v>131</v>
      </c>
      <c r="C35" s="39">
        <v>2015</v>
      </c>
      <c r="D35" s="39">
        <v>50</v>
      </c>
      <c r="E35" s="37">
        <v>98466</v>
      </c>
      <c r="F35" s="20">
        <f t="shared" si="0"/>
        <v>1969.32</v>
      </c>
      <c r="G35" s="10" t="s">
        <v>4</v>
      </c>
      <c r="H35" s="1"/>
    </row>
    <row r="36" spans="1:8" x14ac:dyDescent="0.25">
      <c r="A36" s="1"/>
      <c r="B36" s="41" t="s">
        <v>119</v>
      </c>
      <c r="C36" s="39">
        <v>2015</v>
      </c>
      <c r="D36" s="39">
        <v>75</v>
      </c>
      <c r="E36" s="37">
        <v>994586</v>
      </c>
      <c r="F36" s="20">
        <f t="shared" si="0"/>
        <v>13261.146666666667</v>
      </c>
      <c r="G36" s="10" t="s">
        <v>4</v>
      </c>
      <c r="H36" s="1"/>
    </row>
    <row r="37" spans="1:8" x14ac:dyDescent="0.25">
      <c r="A37" s="1"/>
      <c r="B37" s="41" t="s">
        <v>132</v>
      </c>
      <c r="C37" s="39">
        <v>2015</v>
      </c>
      <c r="D37" s="39">
        <v>5</v>
      </c>
      <c r="E37" s="37">
        <v>496392</v>
      </c>
      <c r="F37" s="20">
        <f t="shared" si="0"/>
        <v>99278.399999999994</v>
      </c>
      <c r="G37" s="10" t="s">
        <v>4</v>
      </c>
      <c r="H37" s="1"/>
    </row>
    <row r="38" spans="1:8" x14ac:dyDescent="0.25">
      <c r="A38" s="1"/>
      <c r="B38" s="41" t="s">
        <v>125</v>
      </c>
      <c r="C38" s="39">
        <v>2015</v>
      </c>
      <c r="D38" s="39">
        <v>25</v>
      </c>
      <c r="E38" s="37">
        <v>148716</v>
      </c>
      <c r="F38" s="20">
        <f t="shared" si="0"/>
        <v>5948.64</v>
      </c>
      <c r="G38" s="10" t="s">
        <v>4</v>
      </c>
      <c r="H38" s="1"/>
    </row>
    <row r="39" spans="1:8" x14ac:dyDescent="0.25">
      <c r="A39" s="1"/>
      <c r="B39" s="41" t="s">
        <v>133</v>
      </c>
      <c r="C39" s="39">
        <v>2015</v>
      </c>
      <c r="D39" s="39">
        <v>25</v>
      </c>
      <c r="E39" s="37">
        <v>34977</v>
      </c>
      <c r="F39" s="20">
        <f t="shared" si="0"/>
        <v>1399.08</v>
      </c>
      <c r="G39" s="10" t="s">
        <v>4</v>
      </c>
      <c r="H39" s="1"/>
    </row>
    <row r="40" spans="1:8" x14ac:dyDescent="0.25">
      <c r="A40" s="1"/>
      <c r="B40" s="41" t="s">
        <v>120</v>
      </c>
      <c r="C40" s="39">
        <v>2015</v>
      </c>
      <c r="D40" s="39">
        <v>50</v>
      </c>
      <c r="E40" s="37">
        <v>69205</v>
      </c>
      <c r="F40" s="20">
        <f t="shared" si="0"/>
        <v>1384.1</v>
      </c>
      <c r="G40" s="10" t="s">
        <v>4</v>
      </c>
      <c r="H40" s="1"/>
    </row>
    <row r="41" spans="1:8" x14ac:dyDescent="0.25">
      <c r="A41" s="1"/>
      <c r="B41" s="41" t="s">
        <v>119</v>
      </c>
      <c r="C41" s="39">
        <v>2015</v>
      </c>
      <c r="D41" s="39">
        <v>75</v>
      </c>
      <c r="E41" s="37">
        <v>544695</v>
      </c>
      <c r="F41" s="20">
        <f t="shared" si="0"/>
        <v>7262.6</v>
      </c>
      <c r="G41" s="10" t="s">
        <v>4</v>
      </c>
      <c r="H41" s="1"/>
    </row>
    <row r="42" spans="1:8" x14ac:dyDescent="0.25">
      <c r="A42" s="1"/>
      <c r="B42" s="41" t="s">
        <v>120</v>
      </c>
      <c r="C42" s="39">
        <v>2015</v>
      </c>
      <c r="D42" s="39">
        <v>50</v>
      </c>
      <c r="E42" s="37">
        <v>238874</v>
      </c>
      <c r="F42" s="20">
        <f t="shared" si="0"/>
        <v>4777.4799999999996</v>
      </c>
      <c r="G42" s="10" t="s">
        <v>4</v>
      </c>
      <c r="H42" s="1"/>
    </row>
    <row r="43" spans="1:8" x14ac:dyDescent="0.25">
      <c r="A43" s="1"/>
      <c r="B43" s="41" t="s">
        <v>125</v>
      </c>
      <c r="C43" s="39">
        <v>2015</v>
      </c>
      <c r="D43" s="39">
        <v>25</v>
      </c>
      <c r="E43" s="37">
        <v>219109</v>
      </c>
      <c r="F43" s="20">
        <f t="shared" si="0"/>
        <v>8764.36</v>
      </c>
      <c r="G43" s="10" t="s">
        <v>4</v>
      </c>
      <c r="H43" s="1"/>
    </row>
    <row r="44" spans="1:8" x14ac:dyDescent="0.25">
      <c r="A44" s="1"/>
      <c r="B44" s="41" t="s">
        <v>113</v>
      </c>
      <c r="C44" s="39">
        <v>2015</v>
      </c>
      <c r="D44" s="39">
        <v>10</v>
      </c>
      <c r="E44" s="37">
        <v>104040</v>
      </c>
      <c r="F44" s="20">
        <f t="shared" si="0"/>
        <v>10404</v>
      </c>
      <c r="G44" s="10" t="s">
        <v>4</v>
      </c>
      <c r="H44" s="1"/>
    </row>
    <row r="45" spans="1:8" x14ac:dyDescent="0.25">
      <c r="A45" s="1"/>
      <c r="B45" s="41" t="s">
        <v>134</v>
      </c>
      <c r="C45" s="39">
        <v>2015</v>
      </c>
      <c r="D45" s="39">
        <v>25</v>
      </c>
      <c r="E45" s="37">
        <v>320470</v>
      </c>
      <c r="F45" s="20">
        <f t="shared" si="0"/>
        <v>12818.8</v>
      </c>
      <c r="G45" s="10" t="s">
        <v>4</v>
      </c>
      <c r="H45" s="1"/>
    </row>
    <row r="46" spans="1:8" x14ac:dyDescent="0.25">
      <c r="A46" s="1"/>
      <c r="B46" s="41" t="s">
        <v>120</v>
      </c>
      <c r="C46" s="39">
        <v>2015</v>
      </c>
      <c r="D46" s="39">
        <v>50</v>
      </c>
      <c r="E46" s="37">
        <v>367614</v>
      </c>
      <c r="F46" s="20">
        <f t="shared" si="0"/>
        <v>7352.28</v>
      </c>
      <c r="G46" s="10" t="s">
        <v>4</v>
      </c>
      <c r="H46" s="1"/>
    </row>
    <row r="47" spans="1:8" x14ac:dyDescent="0.25">
      <c r="A47" s="1"/>
      <c r="B47" s="41" t="s">
        <v>119</v>
      </c>
      <c r="C47" s="39">
        <v>2015</v>
      </c>
      <c r="D47" s="39">
        <v>75</v>
      </c>
      <c r="E47" s="37">
        <v>34933</v>
      </c>
      <c r="F47" s="20">
        <f t="shared" si="0"/>
        <v>465.77333333333331</v>
      </c>
      <c r="G47" s="10" t="s">
        <v>4</v>
      </c>
      <c r="H47" s="1"/>
    </row>
    <row r="48" spans="1:8" x14ac:dyDescent="0.25">
      <c r="A48" s="1"/>
      <c r="B48" s="41" t="s">
        <v>135</v>
      </c>
      <c r="C48" s="39">
        <v>2015</v>
      </c>
      <c r="D48" s="39">
        <v>25</v>
      </c>
      <c r="E48" s="37">
        <v>912373</v>
      </c>
      <c r="F48" s="20">
        <f t="shared" si="0"/>
        <v>36494.92</v>
      </c>
      <c r="G48" s="10" t="s">
        <v>4</v>
      </c>
      <c r="H48" s="1"/>
    </row>
    <row r="49" spans="1:8" x14ac:dyDescent="0.25">
      <c r="A49" s="1"/>
      <c r="B49" s="41" t="s">
        <v>136</v>
      </c>
      <c r="C49" s="39">
        <v>2015</v>
      </c>
      <c r="D49" s="39">
        <v>10</v>
      </c>
      <c r="E49" s="37">
        <v>750293</v>
      </c>
      <c r="F49" s="20">
        <f t="shared" si="0"/>
        <v>75029.3</v>
      </c>
      <c r="G49" s="10" t="s">
        <v>4</v>
      </c>
      <c r="H49" s="1"/>
    </row>
    <row r="50" spans="1:8" x14ac:dyDescent="0.25">
      <c r="A50" s="1"/>
      <c r="B50" s="41" t="s">
        <v>125</v>
      </c>
      <c r="C50" s="39">
        <v>2015</v>
      </c>
      <c r="D50" s="39">
        <v>25</v>
      </c>
      <c r="E50" s="37">
        <v>2125018</v>
      </c>
      <c r="F50" s="20">
        <f t="shared" si="0"/>
        <v>85000.72</v>
      </c>
      <c r="G50" s="10" t="s">
        <v>4</v>
      </c>
      <c r="H50" s="1"/>
    </row>
    <row r="51" spans="1:8" x14ac:dyDescent="0.25">
      <c r="A51" s="1"/>
      <c r="B51" s="41" t="s">
        <v>123</v>
      </c>
      <c r="C51" s="39">
        <v>2015</v>
      </c>
      <c r="D51" s="39">
        <v>30</v>
      </c>
      <c r="E51" s="37">
        <v>21866981</v>
      </c>
      <c r="F51" s="20">
        <f t="shared" si="0"/>
        <v>728899.3666666667</v>
      </c>
      <c r="G51" s="10" t="s">
        <v>4</v>
      </c>
      <c r="H51" s="1"/>
    </row>
    <row r="52" spans="1:8" x14ac:dyDescent="0.25">
      <c r="A52" s="1"/>
      <c r="B52" s="41" t="s">
        <v>123</v>
      </c>
      <c r="C52" s="39">
        <v>2015</v>
      </c>
      <c r="D52" s="39">
        <v>30</v>
      </c>
      <c r="E52" s="37">
        <v>5133059</v>
      </c>
      <c r="F52" s="20">
        <f t="shared" si="0"/>
        <v>171101.96666666667</v>
      </c>
      <c r="G52" s="10" t="s">
        <v>4</v>
      </c>
      <c r="H52" s="1"/>
    </row>
    <row r="53" spans="1:8" x14ac:dyDescent="0.25">
      <c r="A53" s="1"/>
      <c r="B53" s="41" t="s">
        <v>116</v>
      </c>
      <c r="C53" s="39">
        <v>2015</v>
      </c>
      <c r="D53" s="39">
        <v>75</v>
      </c>
      <c r="E53" s="37">
        <v>20533</v>
      </c>
      <c r="F53" s="20">
        <f t="shared" si="0"/>
        <v>273.77333333333331</v>
      </c>
      <c r="G53" s="10" t="s">
        <v>4</v>
      </c>
      <c r="H53" s="1"/>
    </row>
    <row r="54" spans="1:8" x14ac:dyDescent="0.25">
      <c r="A54" s="1"/>
      <c r="B54" s="41" t="s">
        <v>120</v>
      </c>
      <c r="C54" s="39">
        <v>2015</v>
      </c>
      <c r="D54" s="39">
        <v>50</v>
      </c>
      <c r="E54" s="37">
        <v>1775121</v>
      </c>
      <c r="F54" s="20">
        <f t="shared" si="0"/>
        <v>35502.42</v>
      </c>
      <c r="G54" s="10" t="s">
        <v>4</v>
      </c>
      <c r="H54" s="1"/>
    </row>
    <row r="55" spans="1:8" x14ac:dyDescent="0.25">
      <c r="A55" s="1"/>
      <c r="B55" s="41" t="s">
        <v>125</v>
      </c>
      <c r="C55" s="39">
        <v>2015</v>
      </c>
      <c r="D55" s="39">
        <v>25</v>
      </c>
      <c r="E55" s="37">
        <v>430738</v>
      </c>
      <c r="F55" s="20">
        <f t="shared" si="0"/>
        <v>17229.52</v>
      </c>
      <c r="G55" s="10" t="s">
        <v>4</v>
      </c>
      <c r="H55" s="1"/>
    </row>
    <row r="56" spans="1:8" x14ac:dyDescent="0.25">
      <c r="A56" s="1"/>
      <c r="B56" s="41" t="s">
        <v>119</v>
      </c>
      <c r="C56" s="39">
        <v>2015</v>
      </c>
      <c r="D56" s="39">
        <v>75</v>
      </c>
      <c r="E56" s="37">
        <v>115321</v>
      </c>
      <c r="F56" s="20">
        <f t="shared" si="0"/>
        <v>1537.6133333333332</v>
      </c>
      <c r="G56" s="10" t="s">
        <v>4</v>
      </c>
      <c r="H56" s="1"/>
    </row>
    <row r="57" spans="1:8" x14ac:dyDescent="0.25">
      <c r="A57" s="1"/>
      <c r="B57" s="41" t="s">
        <v>116</v>
      </c>
      <c r="C57" s="39">
        <v>2015</v>
      </c>
      <c r="D57" s="39">
        <v>75</v>
      </c>
      <c r="E57" s="37">
        <v>40566</v>
      </c>
      <c r="F57" s="20">
        <f t="shared" si="0"/>
        <v>540.88</v>
      </c>
      <c r="G57" s="10" t="s">
        <v>4</v>
      </c>
      <c r="H57" s="1"/>
    </row>
    <row r="58" spans="1:8" x14ac:dyDescent="0.25">
      <c r="A58" s="1"/>
      <c r="B58" s="41" t="s">
        <v>137</v>
      </c>
      <c r="C58" s="39">
        <v>2015</v>
      </c>
      <c r="D58" s="39">
        <v>5</v>
      </c>
      <c r="E58" s="37">
        <v>56794</v>
      </c>
      <c r="F58" s="20">
        <f t="shared" si="0"/>
        <v>11358.8</v>
      </c>
      <c r="G58" s="10" t="s">
        <v>4</v>
      </c>
      <c r="H58" s="1"/>
    </row>
    <row r="59" spans="1:8" x14ac:dyDescent="0.25">
      <c r="A59" s="1"/>
      <c r="B59" s="69" t="s">
        <v>138</v>
      </c>
      <c r="C59" s="70"/>
      <c r="D59" s="70"/>
      <c r="E59" s="71"/>
      <c r="F59" s="33">
        <f>SUM(F10:F58)</f>
        <v>7023258.6550000012</v>
      </c>
      <c r="G59" s="18" t="s">
        <v>4</v>
      </c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  <row r="70" spans="1:8" x14ac:dyDescent="0.25">
      <c r="A70" s="6"/>
      <c r="B70" s="6"/>
      <c r="C70" s="6"/>
      <c r="D70" s="6"/>
      <c r="E70" s="6"/>
      <c r="F70" s="6"/>
      <c r="G70" s="6"/>
      <c r="H70" s="6"/>
    </row>
    <row r="71" spans="1:8" x14ac:dyDescent="0.25">
      <c r="A71" s="6"/>
      <c r="B71" s="6"/>
      <c r="C71" s="6"/>
      <c r="D71" s="6"/>
      <c r="E71" s="6"/>
      <c r="F71" s="6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6"/>
      <c r="B74" s="6"/>
      <c r="C74" s="6"/>
      <c r="D74" s="6"/>
      <c r="E74" s="6"/>
      <c r="F74" s="6"/>
      <c r="G74" s="6"/>
      <c r="H74" s="6"/>
    </row>
    <row r="75" spans="1:8" x14ac:dyDescent="0.25">
      <c r="A75" s="6"/>
      <c r="B75" s="6"/>
      <c r="C75" s="6"/>
      <c r="D75" s="6"/>
      <c r="E75" s="6"/>
      <c r="F75" s="6"/>
      <c r="G75" s="6"/>
      <c r="H75" s="6"/>
    </row>
    <row r="76" spans="1:8" x14ac:dyDescent="0.25">
      <c r="A76" s="6"/>
      <c r="B76" s="6"/>
      <c r="C76" s="6"/>
      <c r="D76" s="6"/>
      <c r="E76" s="6"/>
      <c r="F76" s="6"/>
      <c r="G76" s="6"/>
      <c r="H76" s="6"/>
    </row>
    <row r="77" spans="1:8" x14ac:dyDescent="0.25">
      <c r="A77" s="6"/>
      <c r="B77" s="6"/>
      <c r="C77" s="6"/>
      <c r="D77" s="6"/>
      <c r="E77" s="6"/>
      <c r="F77" s="6"/>
      <c r="G77" s="6"/>
      <c r="H77" s="6"/>
    </row>
    <row r="78" spans="1:8" x14ac:dyDescent="0.25">
      <c r="A78" s="6"/>
      <c r="B78" s="6"/>
      <c r="C78" s="6"/>
      <c r="D78" s="6"/>
      <c r="E78" s="6"/>
      <c r="F78" s="6"/>
      <c r="G78" s="6"/>
      <c r="H78" s="6"/>
    </row>
    <row r="79" spans="1:8" x14ac:dyDescent="0.25">
      <c r="A79" s="6"/>
      <c r="B79" s="6"/>
      <c r="C79" s="6"/>
      <c r="D79" s="6"/>
      <c r="E79" s="6"/>
      <c r="F79" s="6"/>
      <c r="G79" s="6"/>
      <c r="H79" s="6"/>
    </row>
    <row r="80" spans="1:8" x14ac:dyDescent="0.25">
      <c r="A80" s="6"/>
      <c r="B80" s="6"/>
      <c r="C80" s="6"/>
      <c r="D80" s="6"/>
      <c r="E80" s="6"/>
      <c r="F80" s="6"/>
      <c r="G80" s="6"/>
      <c r="H80" s="6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6"/>
      <c r="G83" s="6"/>
      <c r="H83" s="6"/>
    </row>
    <row r="84" spans="1:8" x14ac:dyDescent="0.25">
      <c r="A84" s="6"/>
      <c r="B84" s="6"/>
      <c r="C84" s="6"/>
      <c r="D84" s="6"/>
      <c r="E84" s="6"/>
      <c r="F84" s="6"/>
      <c r="G84" s="6"/>
      <c r="H84" s="6"/>
    </row>
    <row r="85" spans="1:8" x14ac:dyDescent="0.25">
      <c r="A85" s="6"/>
      <c r="B85" s="6"/>
      <c r="C85" s="6"/>
      <c r="D85" s="6"/>
      <c r="E85" s="6"/>
      <c r="F85" s="6"/>
      <c r="G85" s="6"/>
      <c r="H85" s="6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  <row r="87" spans="1:8" x14ac:dyDescent="0.25">
      <c r="A87" s="6"/>
      <c r="B87" s="6"/>
      <c r="C87" s="6"/>
      <c r="D87" s="6"/>
      <c r="E87" s="6"/>
      <c r="F87" s="6"/>
      <c r="G87" s="6"/>
      <c r="H87" s="6"/>
    </row>
    <row r="88" spans="1:8" x14ac:dyDescent="0.25">
      <c r="A88" s="6"/>
      <c r="B88" s="6"/>
      <c r="C88" s="6"/>
      <c r="D88" s="6"/>
      <c r="E88" s="6"/>
      <c r="F88" s="6"/>
      <c r="G88" s="6"/>
      <c r="H88" s="6"/>
    </row>
    <row r="89" spans="1:8" x14ac:dyDescent="0.25">
      <c r="A89" s="6"/>
      <c r="B89" s="6"/>
      <c r="C89" s="6"/>
      <c r="D89" s="6"/>
      <c r="E89" s="6"/>
      <c r="F89" s="6"/>
      <c r="G89" s="6"/>
      <c r="H89" s="6"/>
    </row>
    <row r="90" spans="1:8" x14ac:dyDescent="0.25">
      <c r="A90" s="6"/>
      <c r="B90" s="6"/>
      <c r="C90" s="6"/>
      <c r="D90" s="6"/>
      <c r="E90" s="6"/>
      <c r="F90" s="6"/>
      <c r="G90" s="6"/>
      <c r="H90" s="6"/>
    </row>
    <row r="91" spans="1:8" x14ac:dyDescent="0.25">
      <c r="A91" s="6"/>
      <c r="B91" s="6"/>
      <c r="C91" s="6"/>
      <c r="D91" s="6"/>
      <c r="E91" s="6"/>
      <c r="F91" s="6"/>
      <c r="G91" s="6"/>
      <c r="H91" s="6"/>
    </row>
  </sheetData>
  <sheetProtection password="C6BD" sheet="1" objects="1" scenarios="1"/>
  <mergeCells count="4">
    <mergeCell ref="B59:E5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247299779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228272460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19027319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12903023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11460000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1443023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22929221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18663000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4266221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5504852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5396852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2015'!F59</f>
        <v>7023258.6550000012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3144813.3100000024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2016-12-13T11:36:52Z</dcterms:modified>
</cp:coreProperties>
</file>