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755" yWindow="4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G17" i="12"/>
  <c r="F11" i="11"/>
  <c r="F12" i="11"/>
  <c r="F13" i="11"/>
  <c r="F14" i="11"/>
  <c r="F10" i="11"/>
  <c r="G13" i="10"/>
  <c r="E14" i="2" s="1"/>
  <c r="G14" i="2" s="1"/>
  <c r="G12" i="7"/>
  <c r="G15" i="6"/>
  <c r="G15" i="5"/>
  <c r="G15" i="4"/>
  <c r="E22" i="2"/>
  <c r="G22" i="2" s="1"/>
  <c r="E18" i="2"/>
  <c r="E17" i="2"/>
  <c r="E10" i="2"/>
  <c r="E10" i="4" s="1"/>
  <c r="E10" i="5" s="1"/>
  <c r="E10" i="6" s="1"/>
  <c r="F15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 s="1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<sst xmlns="http://schemas.openxmlformats.org/spreadsheetml/2006/main" count="252" uniqueCount="121">
  <si>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</si>
  <si>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</si>
  <si>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</si>
  <si>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</si>
  <si>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</si>
  <si>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</si>
  <si>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</si>
  <si>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</si>
  <si>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</si>
  <si>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</si>
  <si>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</si>
  <si>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</si>
  <si>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</si>
  <si>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</si>
  <si>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</si>
  <si>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</si>
  <si>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</si>
  <si>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</si>
  <si>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</si>
  <si>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</si>
  <si>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</si>
  <si>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</si>
  <si>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</si>
  <si>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</si>
  <si>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</si>
  <si>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</si>
  <si>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</si>
  <si>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</si>
  <si>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</si>
  <si>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</si>
  <si>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</si>
  <si>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</si>
  <si>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</si>
  <si>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</si>
  <si>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</si>
  <si>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</si>
  <si>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</si>
  <si>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</si>
  <si>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</si>
  <si>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</si>
  <si>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</si>
  <si>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</si>
  <si>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</si>
  <si>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</si>
  <si>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</si>
  <si>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</si>
  <si>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</si>
  <si>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</si>
  <si>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</si>
  <si>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</si>
  <si>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</si>
  <si>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</si>
  <si>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</si>
  <si>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</si>
  <si>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</si>
  <si>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</si>
  <si>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</si>
  <si>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</si>
  <si>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</si>
  <si>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</si>
  <si>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</si>
  <si>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</si>
  <si>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</si>
  <si>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</si>
  <si>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</si>
  <si>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</si>
  <si>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</si>
  <si>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</si>
  <si>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</si>
  <si>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</si>
  <si>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</si>
  <si>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</si>
  <si>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</si>
  <si>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</si>
  <si>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</si>
  <si>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</si>
  <si>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</si>
  <si>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</si>
  <si>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</si>
  <si>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</si>
  <si>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</si>
  <si>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</si>
  <si>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</si>
  <si>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</si>
  <si>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</si>
  <si>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</si>
  <si>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</si>
  <si>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</si>
  <si>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</si>
  <si>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</si>
  <si>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</si>
  <si>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</si>
  <si>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</si>
  <si>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</si>
  <si>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</si>
  <si>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</si>
  <si>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</si>
  <si>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</si>
  <si>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</si>
  <si>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</si>
  <si>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</si>
  <si>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</si>
  <si>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</si>
  <si>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</si>
  <si>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</si>
  <si>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</si>
  <si>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</si>
  <si>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</si>
  <si>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</si>
  <si>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</si>
  <si>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Ventiler på Ø 50mm &lt; Ledningsnet ≤ Ø110 mm</t>
  </si>
  <si>
    <t>Afregningsmålere, elektroniske &gt; Ø110 mm</t>
  </si>
  <si>
    <t>Etageareal vandbehandlingsbygning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</si>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</sst>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2099070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2138600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-39530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335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-15500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15835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10576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12880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-2304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17067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77533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2015'!F15</f>
        <v>20885.12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-52829.760000000002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4677066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1543637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447727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81510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133804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2206678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819200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417951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1237151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-1375139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-775971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-115725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-2266835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1176994</v>
      </c>
      <c r="F28" s="16" t="s">
        <v>4</v>
      </c>
      <c r="G28" s="31">
        <f>IF(E28&lt;0,0,-E28)</f>
        <v>-1176994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113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114</v>
      </c>
      <c r="C32" s="68"/>
      <c r="D32" s="69"/>
      <c r="E32" s="36">
        <v>3510633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3510633</v>
      </c>
      <c r="F35" s="16" t="s">
        <v>4</v>
      </c>
      <c r="G35" s="33">
        <f>-E35</f>
        <v>-3510633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-10561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5677647.8491268726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2095657.4539497998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60893.836718010243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5616754.0124088628</v>
      </c>
      <c r="F12" s="17" t="s">
        <v>4</v>
      </c>
      <c r="G12" s="33">
        <f>E12</f>
        <v>5616754.0124088628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-545356.75</v>
      </c>
      <c r="F14" s="17" t="s">
        <v>4</v>
      </c>
      <c r="G14" s="33">
        <f>E14</f>
        <v>-545356.75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-39530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15835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-2304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-52829.760000000002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-78828.760000000009</v>
      </c>
      <c r="F20" s="17" t="s">
        <v>4</v>
      </c>
      <c r="G20" s="33">
        <f>E20</f>
        <v>-78828.760000000009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-10561</v>
      </c>
      <c r="F22" s="17" t="s">
        <v>4</v>
      </c>
      <c r="G22" s="33">
        <f>E22</f>
        <v>-10561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4982007.502408863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5616754.0124088628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2095657.4539497998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71332.775957592559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60618.846240775383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5627467.9421256799</v>
      </c>
      <c r="F13" s="17" t="s">
        <v>4</v>
      </c>
      <c r="G13" s="33">
        <f>E13</f>
        <v>5627467.9421256799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-545356.75</v>
      </c>
      <c r="F15" s="17" t="s">
        <v>4</v>
      </c>
      <c r="G15" s="33">
        <f>E15</f>
        <v>-545356.75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5082111.1921256799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5627467.942125679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2122272.3036149619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71468.842864996113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60345.097593036655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5638591.6873976383</v>
      </c>
      <c r="F13" s="17" t="s">
        <v>4</v>
      </c>
      <c r="G13" s="33">
        <f>E13</f>
        <v>5638591.6873976383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-545356.75</v>
      </c>
      <c r="F15" s="17" t="s">
        <v>4</v>
      </c>
      <c r="G15" s="33">
        <f>E15</f>
        <v>-545356.75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5093234.9373976383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5638591.6873976383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2149225.1618708717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71610.114429950001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60072.585166816258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5650129.2166607715</v>
      </c>
      <c r="F13" s="17" t="s">
        <v>4</v>
      </c>
      <c r="G13" s="33">
        <f>E13</f>
        <v>5650129.2166607715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-545356.75</v>
      </c>
      <c r="F15" s="17" t="s">
        <v>4</v>
      </c>
      <c r="G15" s="33">
        <f>E15</f>
        <v>-545356.75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5104772.4666607715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1352515.3268211721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2229475.0683559007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2095657.4539497998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5677647.8491268726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3581990.3951770728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60893.836718010243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-5407267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-3225840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-2181427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f>G11/G12</f>
        <v>-545356.75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117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75</v>
      </c>
      <c r="E10" s="36">
        <v>604314</v>
      </c>
      <c r="F10" s="20">
        <f>E10/D10</f>
        <v>8057.52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10</v>
      </c>
      <c r="E11" s="36">
        <v>121122</v>
      </c>
      <c r="F11" s="20">
        <f t="shared" ref="F11:F14" si="0">E11/D11</f>
        <v>12112.2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9680</v>
      </c>
      <c r="F12" s="20">
        <f t="shared" si="0"/>
        <v>129.06666666666666</v>
      </c>
      <c r="G12" s="10" t="s">
        <v>4</v>
      </c>
      <c r="H12" s="1"/>
    </row>
    <row r="13" spans="1:8" x14ac:dyDescent="0.25">
      <c r="A13" s="1"/>
      <c r="B13" s="41" t="s">
        <v>110</v>
      </c>
      <c r="C13" s="39">
        <v>2015</v>
      </c>
      <c r="D13" s="39">
        <v>75</v>
      </c>
      <c r="E13" s="36">
        <v>40375</v>
      </c>
      <c r="F13" s="20">
        <f t="shared" si="0"/>
        <v>538.33333333333337</v>
      </c>
      <c r="G13" s="10" t="s">
        <v>4</v>
      </c>
      <c r="H13" s="1"/>
    </row>
    <row r="14" spans="1:8" x14ac:dyDescent="0.25">
      <c r="A14" s="1"/>
      <c r="B14" s="41" t="s">
        <v>111</v>
      </c>
      <c r="C14" s="39">
        <v>2015</v>
      </c>
      <c r="D14" s="39">
        <v>10</v>
      </c>
      <c r="E14" s="36">
        <v>480</v>
      </c>
      <c r="F14" s="20">
        <f t="shared" si="0"/>
        <v>48</v>
      </c>
      <c r="G14" s="10" t="s">
        <v>4</v>
      </c>
      <c r="H14" s="1"/>
    </row>
    <row r="15" spans="1:8" x14ac:dyDescent="0.25">
      <c r="A15" s="1"/>
      <c r="B15" s="70" t="s">
        <v>5</v>
      </c>
      <c r="C15" s="71"/>
      <c r="D15" s="71"/>
      <c r="E15" s="72"/>
      <c r="F15" s="34">
        <f>SUM(F10:F14)</f>
        <v>20885.12</v>
      </c>
      <c r="G15" s="18" t="s">
        <v>4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</sheetData>
  <sheetProtection password="C6BD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2016-07-14T13:40:12Z</cp:lastPrinted>
  <dcterms:created xsi:type="dcterms:W3CDTF">2016-06-02T08:51:18Z</dcterms:created>
  <dcterms:modified xsi:type="dcterms:W3CDTF">2016-12-07T10:24:11Z</dcterms:modified>
</cp:coreProperties>
</file>