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515" yWindow="165" windowWidth="19335" windowHeight="1015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G23" i="12"/>
  <c r="G17" i="12"/>
  <c r="F11" i="11"/>
  <c r="F12" i="11"/>
  <c r="F13" i="11"/>
  <c r="F14" i="11"/>
  <c r="F10" i="11"/>
  <c r="G13" i="10"/>
  <c r="E14" i="2" s="1"/>
  <c r="G14" i="2" s="1"/>
  <c r="G12" i="7"/>
  <c r="G15" i="6"/>
  <c r="G15" i="5"/>
  <c r="G15" i="4"/>
  <c r="E22" i="2"/>
  <c r="G22" i="2" s="1"/>
  <c r="E18" i="2"/>
  <c r="E17" i="2"/>
  <c r="E16" i="2"/>
  <c r="E10" i="2"/>
  <c r="E10" i="4" s="1"/>
  <c r="E10" i="5" s="1"/>
  <c r="E10" i="6" s="1"/>
  <c r="F15" i="11" l="1"/>
  <c r="G29" i="12" s="1"/>
  <c r="G30" i="12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 s="1"/>
  <c r="E11" i="5"/>
  <c r="E13" i="6" l="1"/>
  <c r="G13" i="6" s="1"/>
  <c r="G16" i="6" s="1"/>
  <c r="E12" i="6"/>
  <c r="E11" i="6"/>
  <c r="E13" i="5"/>
  <c r="G13" i="5" s="1"/>
  <c r="G16" i="5" s="1"/>
</calcChain>
</file>

<file path=xl/sharedStrings.xml><?xml version="1.0" encoding="utf-8"?>
<sst xmlns="http://schemas.openxmlformats.org/spreadsheetml/2006/main" count="252" uniqueCount="123">
  <si>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</si>
  <si>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</si>
  <si>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</si>
  <si>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</si>
  <si>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</si>
  <si>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</si>
  <si>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</si>
  <si>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</si>
  <si>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</si>
  <si>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</si>
  <si>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</si>
  <si>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</si>
  <si>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</si>
  <si>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</si>
  <si>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</si>
  <si>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</si>
  <si>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</si>
  <si>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</si>
  <si>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</si>
  <si>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</si>
  <si>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</si>
  <si>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</si>
  <si>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</si>
  <si>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</si>
  <si>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</si>
  <si>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</si>
  <si>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</si>
  <si>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</si>
  <si>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</si>
  <si>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</si>
  <si>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</si>
  <si>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</si>
  <si>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</si>
  <si>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</si>
  <si>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</si>
  <si>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</si>
  <si>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</si>
  <si>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</si>
  <si>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</si>
  <si>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</si>
  <si>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</si>
  <si>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</si>
  <si>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</si>
  <si>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</si>
  <si>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</si>
  <si>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</si>
  <si>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</si>
  <si>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</si>
  <si>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</si>
  <si>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</si>
  <si>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</si>
  <si>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</si>
  <si>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</si>
  <si>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</si>
  <si>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</si>
  <si>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</si>
  <si>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</si>
  <si>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</si>
  <si>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</si>
  <si>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</si>
  <si>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</si>
  <si>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</si>
  <si>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</si>
  <si>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</si>
  <si>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</si>
  <si>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</si>
  <si>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</si>
  <si>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</si>
  <si>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</si>
  <si>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</si>
  <si>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</si>
  <si>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</si>
  <si>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</si>
  <si>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</si>
  <si>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</si>
  <si>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</si>
  <si>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</si>
  <si>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</si>
  <si>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</si>
  <si>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</si>
  <si>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</si>
  <si>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</si>
  <si>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</si>
  <si>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</si>
  <si>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</si>
  <si>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</si>
  <si>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</si>
  <si>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</si>
  <si>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</si>
  <si>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</si>
  <si>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</si>
  <si>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</si>
  <si>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</si>
  <si>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</si>
  <si>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</si>
  <si>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</si>
  <si>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</si>
  <si>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</si>
  <si>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</si>
  <si>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</si>
  <si>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</si>
  <si>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</si>
  <si>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</si>
  <si>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</si>
  <si>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</si>
  <si>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</si>
  <si>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</si>
  <si>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</si>
  <si>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</si>
  <si>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</si>
  <si>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</si>
  <si>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Inspektionsbrønd, Mek./EL</t>
  </si>
  <si>
    <t>Etageareal vandbehandlingsbygning</t>
  </si>
  <si>
    <t>Instrumenter (flowmåler+tryk transducer+alarmer)</t>
  </si>
  <si>
    <t>Beluftningsanlæg, kompressorbeluftning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</si>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</sst>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1328653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1391404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-62751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-7373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2627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13333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10573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2015'!F15</f>
        <v>14005.006666666664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4104.0133333333288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3910891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1311194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37008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26905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23333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1398440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32958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32958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-323107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-323107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1108291</v>
      </c>
      <c r="F28" s="16" t="s">
        <v>4</v>
      </c>
      <c r="G28" s="31">
        <f>IF(E28&lt;0,0,-E28)</f>
        <v>-1108291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352764</v>
      </c>
      <c r="F30" s="16" t="s">
        <v>4</v>
      </c>
      <c r="G30" s="33">
        <f>-$E$30</f>
        <v>-352764</v>
      </c>
      <c r="H30" s="16" t="s">
        <v>4</v>
      </c>
      <c r="I30" s="1"/>
    </row>
    <row r="31" spans="1:9" x14ac:dyDescent="0.25">
      <c r="A31" s="1"/>
      <c r="B31" s="92" t="s">
        <v>115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116</v>
      </c>
      <c r="C32" s="69"/>
      <c r="D32" s="70"/>
      <c r="E32" s="36">
        <v>2433512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16324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2449836</v>
      </c>
      <c r="F35" s="16" t="s">
        <v>4</v>
      </c>
      <c r="G35" s="33">
        <f>-E35</f>
        <v>-2449836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122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3688388.9495828459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1311087.5796761599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40414.123288413663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3647974.8262944324</v>
      </c>
      <c r="F12" s="17" t="s">
        <v>4</v>
      </c>
      <c r="G12" s="33">
        <f>E12</f>
        <v>3647974.8262944324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-49930</v>
      </c>
      <c r="F14" s="17" t="s">
        <v>4</v>
      </c>
      <c r="G14" s="33">
        <f>E14</f>
        <v>-49930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-62751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2627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4104.0133333333288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-56019.986666666671</v>
      </c>
      <c r="F20" s="17" t="s">
        <v>4</v>
      </c>
      <c r="G20" s="33">
        <f>E20</f>
        <v>-56019.986666666671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3542024.8396277656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3647974.8262944324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1311087.5796761599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46329.280293939286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40231.617149055521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3654072.4894393161</v>
      </c>
      <c r="F13" s="17" t="s">
        <v>4</v>
      </c>
      <c r="G13" s="33">
        <f>E13</f>
        <v>3654072.4894393161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-49930</v>
      </c>
      <c r="F15" s="17" t="s">
        <v>4</v>
      </c>
      <c r="G15" s="33">
        <f>E15</f>
        <v>-49930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3604142.4894393161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3654072.4894393161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1327738.391938047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46406.720615879312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40049.935189172102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3660429.2748660231</v>
      </c>
      <c r="F13" s="17" t="s">
        <v>4</v>
      </c>
      <c r="G13" s="33">
        <f>E13</f>
        <v>3660429.2748660231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-49930</v>
      </c>
      <c r="F15" s="17" t="s">
        <v>4</v>
      </c>
      <c r="G15" s="33">
        <f>E15</f>
        <v>-49930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3610499.2748660231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3660429.2748660231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1344600.66951566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46487.451790798492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39869.07368685132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3667047.6529699704</v>
      </c>
      <c r="F13" s="17" t="s">
        <v>4</v>
      </c>
      <c r="G13" s="33">
        <f>E13</f>
        <v>3667047.6529699704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-49930</v>
      </c>
      <c r="F15" s="17" t="s">
        <v>4</v>
      </c>
      <c r="G15" s="33">
        <f>E15</f>
        <v>-49930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3617117.6529699704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860324.96288840426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1516976.4070182815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1311087.5796761599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3688388.9495828459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2377301.3699066862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40414.123288413663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-501153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-301433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-199720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-49930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119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83189</v>
      </c>
      <c r="F10" s="20">
        <f>E10/D10</f>
        <v>1109.1866666666667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15</v>
      </c>
      <c r="E11" s="36">
        <v>33450</v>
      </c>
      <c r="F11" s="20">
        <f t="shared" ref="F11:F14" si="0">E11/D11</f>
        <v>2230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30840</v>
      </c>
      <c r="F12" s="20">
        <f t="shared" si="0"/>
        <v>411.2</v>
      </c>
      <c r="G12" s="10" t="s">
        <v>4</v>
      </c>
      <c r="H12" s="1"/>
    </row>
    <row r="13" spans="1:8" ht="26.25" x14ac:dyDescent="0.25">
      <c r="A13" s="1"/>
      <c r="B13" s="41" t="s">
        <v>113</v>
      </c>
      <c r="C13" s="39">
        <v>2015</v>
      </c>
      <c r="D13" s="39">
        <v>10</v>
      </c>
      <c r="E13" s="36">
        <v>53825</v>
      </c>
      <c r="F13" s="20">
        <f t="shared" si="0"/>
        <v>5382.5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25</v>
      </c>
      <c r="E14" s="36">
        <v>121803</v>
      </c>
      <c r="F14" s="20">
        <f t="shared" si="0"/>
        <v>4872.12</v>
      </c>
      <c r="G14" s="10" t="s">
        <v>4</v>
      </c>
      <c r="H14" s="1"/>
    </row>
    <row r="15" spans="1:8" x14ac:dyDescent="0.25">
      <c r="A15" s="1"/>
      <c r="B15" s="81" t="s">
        <v>5</v>
      </c>
      <c r="C15" s="82"/>
      <c r="D15" s="82"/>
      <c r="E15" s="83"/>
      <c r="F15" s="34">
        <f>SUM(F10:F14)</f>
        <v>14005.006666666664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2016-10-18T13:15:14Z</dcterms:modified>
</cp:coreProperties>
</file>