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515" yWindow="30" windowWidth="20130" windowHeight="1093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F15" i="11" l="1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3" i="11"/>
  <c r="F14" i="11"/>
  <c r="F16" i="11"/>
  <c r="F10" i="11"/>
  <c r="F17" i="11" s="1"/>
  <c r="G29" i="12" s="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1" i="4" l="1"/>
  <c r="E12" i="4"/>
  <c r="E13" i="4" s="1"/>
  <c r="G13" i="4" s="1"/>
  <c r="G16" i="4" s="1"/>
  <c r="E9" i="5" l="1"/>
  <c r="E9" i="6" s="1"/>
  <c r="E12" i="5"/>
  <c r="E11" i="5" l="1"/>
  <c r="E13" i="5" s="1"/>
  <c r="G13" i="5" s="1"/>
  <c r="G16" i="5" s="1"/>
  <c r="E11" i="6"/>
  <c r="E12" i="6"/>
  <c r="E13" i="6" l="1"/>
  <c r="G13" i="6" s="1"/>
  <c r="G16" i="6" s="1"/>
</calcChain>
</file>

<file path=xl/sharedStrings.xml><?xml version="1.0" encoding="utf-8"?>
<sst xmlns="http://schemas.openxmlformats.org/spreadsheetml/2006/main" count="256" uniqueCount="125">
  <si>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</si>
  <si>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</si>
  <si>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</si>
  <si>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</si>
  <si>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</si>
  <si>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</si>
  <si>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</si>
  <si>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</si>
  <si>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</si>
  <si>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</si>
  <si>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</si>
  <si>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</si>
  <si>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</si>
  <si>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</si>
  <si>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</si>
  <si>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</si>
  <si>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</si>
  <si>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</si>
  <si>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</si>
  <si>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</si>
  <si>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</si>
  <si>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</si>
  <si>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</si>
  <si>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</si>
  <si>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</si>
  <si>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</si>
  <si>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</si>
  <si>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</si>
  <si>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</si>
  <si>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</si>
  <si>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</si>
  <si>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</si>
  <si>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</si>
  <si>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</si>
  <si>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</si>
  <si>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</si>
  <si>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</si>
  <si>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</si>
  <si>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</si>
  <si>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</si>
  <si>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</si>
  <si>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</si>
  <si>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</si>
  <si>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</si>
  <si>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</si>
  <si>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</si>
  <si>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</si>
  <si>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</si>
  <si>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</si>
  <si>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</si>
  <si>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</si>
  <si>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</si>
  <si>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</si>
  <si>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</si>
  <si>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</si>
  <si>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</si>
  <si>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</si>
  <si>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</si>
  <si>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</si>
  <si>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</si>
  <si>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</si>
  <si>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</si>
  <si>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</si>
  <si>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</si>
  <si>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</si>
  <si>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</si>
  <si>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</si>
  <si>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</si>
  <si>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</si>
  <si>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</si>
  <si>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</si>
  <si>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</si>
  <si>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</si>
  <si>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</si>
  <si>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</si>
  <si>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</si>
  <si>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</si>
  <si>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</si>
  <si>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</si>
  <si>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</si>
  <si>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</si>
  <si>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</si>
  <si>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</si>
  <si>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</si>
  <si>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</si>
  <si>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</si>
  <si>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</si>
  <si>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</si>
  <si>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</si>
  <si>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</si>
  <si>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</si>
  <si>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</si>
  <si>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</si>
  <si>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</si>
  <si>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</si>
  <si>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</si>
  <si>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</si>
  <si>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</si>
  <si>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</si>
  <si>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</si>
  <si>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</si>
  <si>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</si>
  <si>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</si>
  <si>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</si>
  <si>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</si>
  <si>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</si>
  <si>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</si>
  <si>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</si>
  <si>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</si>
  <si>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</si>
  <si>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Filteranlæg, åbne filtre, dobbelt filtrering, Mek./EL</t>
  </si>
  <si>
    <t>Filteranlæg, åbne filtre, dobbelt filtrering, Kontruktioner</t>
  </si>
  <si>
    <t>Beluftningsanlæg, ika-beluftning, Kontruktioner</t>
  </si>
  <si>
    <t>Etageareal vandbehandlingsbygning</t>
  </si>
  <si>
    <t>Afregningsmålere, elektroniske &gt; Ø110 mm</t>
  </si>
  <si>
    <t>SRO-brønd/kvarterbrønd/sektionsbrønd, Konstruktioner</t>
  </si>
  <si>
    <t>Ø110 mm &lt; Ledningsnet ≤ Ø 250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</si>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</sst>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1929042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1718000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211042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-22267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-40000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17733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140120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45467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2015'!F17</f>
        <v>52587.41333333333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-80412.17333333334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123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4187046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1827723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333536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-75091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176853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2263021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576653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2541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579194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-2027444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-2027444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814771</v>
      </c>
      <c r="F28" s="16" t="s">
        <v>4</v>
      </c>
      <c r="G28" s="31">
        <f>IF(E28&lt;0,0,-E28)</f>
        <v>-814771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117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118</v>
      </c>
      <c r="C32" s="69"/>
      <c r="D32" s="70"/>
      <c r="E32" s="36">
        <v>5504125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81899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5586024</v>
      </c>
      <c r="F35" s="16" t="s">
        <v>4</v>
      </c>
      <c r="G35" s="33">
        <f>-E35</f>
        <v>-5586024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-2213749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124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5992621.4675496183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1901059.0329694599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69556.56138786269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5923064.9061617553</v>
      </c>
      <c r="F12" s="17" t="s">
        <v>4</v>
      </c>
      <c r="G12" s="33">
        <f>E12</f>
        <v>5923064.9061617553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-111194.75</v>
      </c>
      <c r="F14" s="17" t="s">
        <v>4</v>
      </c>
      <c r="G14" s="33">
        <f>E14</f>
        <v>-111194.75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211042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17733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-80412.17333333334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148362.82666666666</v>
      </c>
      <c r="F20" s="17" t="s">
        <v>4</v>
      </c>
      <c r="G20" s="33">
        <f>E20</f>
        <v>148362.82666666666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-2213749</v>
      </c>
      <c r="F22" s="17" t="s">
        <v>4</v>
      </c>
      <c r="G22" s="33">
        <f>E22</f>
        <v>-2213749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3746483.9828284215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5923064.9061617553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1901059.0329694599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75222.924308254296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69242.450912291242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5929045.3795577185</v>
      </c>
      <c r="F13" s="17" t="s">
        <v>4</v>
      </c>
      <c r="G13" s="33">
        <f>E13</f>
        <v>5929045.3795577185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-111194.75</v>
      </c>
      <c r="F15" s="17" t="s">
        <v>4</v>
      </c>
      <c r="G15" s="33">
        <f>E15</f>
        <v>-111194.75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5817850.6295577185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5929045.3795577176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1925202.482688172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75298.876320383017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68929.758928216412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5935414.4969498841</v>
      </c>
      <c r="F13" s="17" t="s">
        <v>4</v>
      </c>
      <c r="G13" s="33">
        <f>E13</f>
        <v>5935414.4969498841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-111194.75</v>
      </c>
      <c r="F15" s="17" t="s">
        <v>4</v>
      </c>
      <c r="G15" s="33">
        <f>E15</f>
        <v>-111194.75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5824219.7469498841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5935414.4969498841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1949652.5542183118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75379.764111263532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68618.479029872469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5942175.7820312753</v>
      </c>
      <c r="F13" s="17" t="s">
        <v>4</v>
      </c>
      <c r="G13" s="33">
        <f>E13</f>
        <v>5942175.7820312753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-111194.75</v>
      </c>
      <c r="F15" s="17" t="s">
        <v>4</v>
      </c>
      <c r="G15" s="33">
        <f>E15</f>
        <v>-111194.75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5830981.0320312753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1707223.3071661743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2384339.1274139844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1901059.0329694599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5992621.4675496183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4091562.4345801584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69556.56138786269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-1244358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-799579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-444779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-111194.75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121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25</v>
      </c>
      <c r="E10" s="36">
        <v>590961</v>
      </c>
      <c r="F10" s="20">
        <f>E10/D10</f>
        <v>23638.44</v>
      </c>
      <c r="G10" s="10" t="s">
        <v>4</v>
      </c>
      <c r="H10" s="1"/>
    </row>
    <row r="11" spans="1:8" ht="26.25" x14ac:dyDescent="0.25">
      <c r="A11" s="1"/>
      <c r="B11" s="41" t="s">
        <v>111</v>
      </c>
      <c r="C11" s="39">
        <v>2015</v>
      </c>
      <c r="D11" s="39">
        <v>50</v>
      </c>
      <c r="E11" s="36">
        <v>327850</v>
      </c>
      <c r="F11" s="20">
        <f t="shared" ref="F11:F16" si="0">E11/D11</f>
        <v>6557</v>
      </c>
      <c r="G11" s="10" t="s">
        <v>4</v>
      </c>
      <c r="H11" s="1"/>
    </row>
    <row r="12" spans="1:8" ht="26.25" x14ac:dyDescent="0.25">
      <c r="A12" s="1"/>
      <c r="B12" s="41" t="s">
        <v>112</v>
      </c>
      <c r="C12" s="39">
        <v>2015</v>
      </c>
      <c r="D12" s="39">
        <v>50</v>
      </c>
      <c r="E12" s="36">
        <v>94551</v>
      </c>
      <c r="F12" s="20">
        <f t="shared" si="0"/>
        <v>1891.02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75</v>
      </c>
      <c r="E13" s="36">
        <v>324038</v>
      </c>
      <c r="F13" s="20">
        <f t="shared" si="0"/>
        <v>4320.5066666666671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10</v>
      </c>
      <c r="E14" s="36">
        <v>39941</v>
      </c>
      <c r="F14" s="20">
        <f t="shared" si="0"/>
        <v>3994.1</v>
      </c>
      <c r="G14" s="10" t="s">
        <v>4</v>
      </c>
      <c r="H14" s="1"/>
    </row>
    <row r="15" spans="1:8" ht="26.25" x14ac:dyDescent="0.25">
      <c r="A15" s="1"/>
      <c r="B15" s="41" t="s">
        <v>115</v>
      </c>
      <c r="C15" s="39">
        <v>2015</v>
      </c>
      <c r="D15" s="39">
        <v>50</v>
      </c>
      <c r="E15" s="36">
        <v>527746</v>
      </c>
      <c r="F15" s="20">
        <f t="shared" si="0"/>
        <v>10554.92</v>
      </c>
      <c r="G15" s="10" t="s">
        <v>4</v>
      </c>
      <c r="H15" s="1"/>
    </row>
    <row r="16" spans="1:8" x14ac:dyDescent="0.25">
      <c r="A16" s="1"/>
      <c r="B16" s="41" t="s">
        <v>116</v>
      </c>
      <c r="C16" s="39">
        <v>2015</v>
      </c>
      <c r="D16" s="39">
        <v>75</v>
      </c>
      <c r="E16" s="36">
        <v>122357</v>
      </c>
      <c r="F16" s="20">
        <f t="shared" si="0"/>
        <v>1631.4266666666667</v>
      </c>
      <c r="G16" s="10" t="s">
        <v>4</v>
      </c>
      <c r="H16" s="1"/>
    </row>
    <row r="17" spans="1:8" x14ac:dyDescent="0.25">
      <c r="A17" s="1"/>
      <c r="B17" s="81" t="s">
        <v>5</v>
      </c>
      <c r="C17" s="82"/>
      <c r="D17" s="82"/>
      <c r="E17" s="83"/>
      <c r="F17" s="34">
        <f>SUM(F10:F16)</f>
        <v>52587.41333333333</v>
      </c>
      <c r="G17" s="18" t="s">
        <v>4</v>
      </c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</sheetData>
  <sheetProtection password="C6BD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2016-08-08T13:06:35Z</cp:lastPrinted>
  <dcterms:created xsi:type="dcterms:W3CDTF">2016-06-02T08:51:18Z</dcterms:created>
  <dcterms:modified xsi:type="dcterms:W3CDTF">2016-11-07T14:32:37Z</dcterms:modified>
</cp:coreProperties>
</file>