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565" yWindow="240" windowWidth="19890" windowHeight="1110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7" i="11" l="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8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19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6" i="4" s="1"/>
  <c r="E14" i="4"/>
  <c r="G16" i="4" l="1"/>
  <c r="G19" i="4" s="1"/>
</calcChain>
</file>

<file path=xl/sharedStrings.xml><?xml version="1.0" encoding="utf-8"?>
<sst xmlns="http://schemas.openxmlformats.org/spreadsheetml/2006/main" count="244" uniqueCount="126">
  <si>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</si>
  <si>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</si>
  <si>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</si>
  <si>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</si>
  <si>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</si>
  <si>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</si>
  <si>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</si>
  <si>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</si>
  <si>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</si>
  <si>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</si>
  <si>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</si>
  <si>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</si>
  <si>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</si>
  <si>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</si>
  <si>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</si>
  <si>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</si>
  <si>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</si>
  <si>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</si>
  <si>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</si>
  <si>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</si>
  <si>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</si>
  <si>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</si>
  <si>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</si>
  <si>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</si>
  <si>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</si>
  <si>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</si>
  <si>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</si>
  <si>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</si>
  <si>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</si>
  <si>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</si>
  <si>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</si>
  <si>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</si>
  <si>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</si>
  <si>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</si>
  <si>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</si>
  <si>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</si>
  <si>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</si>
  <si>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</si>
  <si>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</si>
  <si>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</si>
  <si>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</si>
  <si>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</si>
  <si>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</si>
  <si>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</si>
  <si>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</si>
  <si>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</si>
  <si>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</si>
  <si>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</si>
  <si>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</si>
  <si>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</si>
  <si>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</si>
  <si>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</si>
  <si>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</si>
  <si>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</si>
  <si>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</si>
  <si>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</si>
  <si>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</si>
  <si>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</si>
  <si>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</si>
  <si>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</si>
  <si>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</si>
  <si>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</si>
  <si>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</si>
  <si>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</si>
  <si>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</si>
  <si>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</si>
  <si>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</si>
  <si>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</si>
  <si>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</si>
  <si>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</si>
  <si>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</si>
  <si>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</si>
  <si>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</si>
  <si>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</si>
  <si>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</si>
  <si>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</si>
  <si>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</si>
  <si>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</si>
  <si>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</si>
  <si>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</si>
  <si>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</si>
  <si>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</si>
  <si>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</si>
  <si>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</si>
  <si>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</si>
  <si>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</si>
  <si>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</si>
  <si>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</si>
  <si>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</si>
  <si>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</si>
  <si>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</si>
  <si>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</si>
  <si>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</si>
  <si>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</si>
  <si>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</si>
  <si>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</si>
  <si>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</si>
  <si>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</si>
  <si>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</si>
  <si>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</si>
  <si>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</si>
  <si>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</si>
  <si>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</si>
  <si>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</si>
  <si>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</si>
  <si>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</si>
  <si>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</si>
  <si>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</si>
  <si>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</si>
  <si>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</si>
  <si>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</si>
  <si>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</si>
  <si>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</si>
  <si>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Filteranlæg, åbne filtre, enkelt filtrering, Kontruktioner</t>
  </si>
  <si>
    <t>Elanlæg - vandværk</t>
  </si>
  <si>
    <t>Udpumpningsanlæg, rentvandspumper på vandværk</t>
  </si>
  <si>
    <t>Affugter</t>
  </si>
  <si>
    <t>Pumpe inkl. stigrør og forerørsforsejlinger mv.</t>
  </si>
  <si>
    <t>Stik på ledningsnet, Konstruktioner</t>
  </si>
  <si>
    <t>Ventiler på Ø 50mm &lt; Ledningsnet ≤ Ø110 mm</t>
  </si>
  <si>
    <t>Afregningsmålere, elektroniske &gt; Ø110 mm</t>
  </si>
  <si>
    <t xml:space="preserve">Afregningsmålere, mekaniske 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</si>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</sst>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16485357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3982343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273860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21810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115333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4393346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56000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56000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-2865384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-2865384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1583962</v>
      </c>
      <c r="F28" s="16" t="s">
        <v>4</v>
      </c>
      <c r="G28" s="31">
        <f>IF(E28&lt;0,0,-E28)</f>
        <v>-1583962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123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124</v>
      </c>
      <c r="C32" s="73"/>
      <c r="D32" s="74"/>
      <c r="E32" s="37">
        <v>15722225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15722225</v>
      </c>
      <c r="F35" s="16" t="s">
        <v>4</v>
      </c>
      <c r="G35" s="32">
        <f>-E35</f>
        <v>-15722225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-820830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125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18203245.32476297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6749297.8398874588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124170.33115526215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175290.36914427674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17903784.624463432</v>
      </c>
      <c r="F13" s="17" t="s">
        <v>4</v>
      </c>
      <c r="G13" s="32">
        <f>E13</f>
        <v>17903784.624463432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864839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40600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195363.54000000004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1100802.54</v>
      </c>
      <c r="F21" s="17" t="s">
        <v>4</v>
      </c>
      <c r="G21" s="32">
        <f>E21</f>
        <v>1100802.54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-820830</v>
      </c>
      <c r="F23" s="17" t="s">
        <v>4</v>
      </c>
      <c r="G23" s="32">
        <f>E23</f>
        <v>-820830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18183757.164463431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17903784.624463432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6318157.2933382588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4836329.4912377112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6749297.8398874588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227378.06473068558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122459.66161424806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174461.91812504982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17834241.109454822</v>
      </c>
      <c r="F16" s="17" t="s">
        <v>4</v>
      </c>
      <c r="G16" s="32">
        <f>E16</f>
        <v>17834241.109454822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17834241.109454822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6519215.3240284035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4934732.160847106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6749297.8398874588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18203245.32476297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11453947.484875511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1.0840832937223102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124170.33115526215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6519215.3240284035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130384.30648056808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4934732.160847106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44906.062663708668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175290.36914427674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-2642867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-2642867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50</v>
      </c>
      <c r="E10" s="37">
        <v>419568</v>
      </c>
      <c r="F10" s="20">
        <f>E10/D10</f>
        <v>8391.36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25</v>
      </c>
      <c r="E11" s="37">
        <v>482585</v>
      </c>
      <c r="F11" s="20">
        <f t="shared" ref="F11:F18" si="0">E11/D11</f>
        <v>19303.400000000001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25</v>
      </c>
      <c r="E12" s="37">
        <v>13970</v>
      </c>
      <c r="F12" s="20">
        <f t="shared" si="0"/>
        <v>558.79999999999995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10</v>
      </c>
      <c r="E13" s="37">
        <v>26209</v>
      </c>
      <c r="F13" s="20">
        <f t="shared" si="0"/>
        <v>2620.9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15</v>
      </c>
      <c r="E14" s="37">
        <v>32776</v>
      </c>
      <c r="F14" s="20">
        <f t="shared" si="0"/>
        <v>2185.0666666666666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560890</v>
      </c>
      <c r="F15" s="20">
        <f t="shared" si="0"/>
        <v>7478.5333333333338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370422</v>
      </c>
      <c r="F16" s="20">
        <f t="shared" si="0"/>
        <v>4938.96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10</v>
      </c>
      <c r="E17" s="37">
        <v>759950</v>
      </c>
      <c r="F17" s="20">
        <f t="shared" si="0"/>
        <v>75995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8</v>
      </c>
      <c r="E18" s="37">
        <v>199014</v>
      </c>
      <c r="F18" s="20">
        <f t="shared" si="0"/>
        <v>24876.75</v>
      </c>
      <c r="G18" s="10" t="s">
        <v>4</v>
      </c>
      <c r="H18" s="1"/>
    </row>
    <row r="19" spans="1:8" x14ac:dyDescent="0.25">
      <c r="A19" s="1"/>
      <c r="B19" s="75" t="s">
        <v>122</v>
      </c>
      <c r="C19" s="76"/>
      <c r="D19" s="76"/>
      <c r="E19" s="77"/>
      <c r="F19" s="33">
        <f>SUM(F10:F18)</f>
        <v>146348.77000000002</v>
      </c>
      <c r="G19" s="18" t="s">
        <v>4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</sheetData>
  <sheetProtection password="C6BD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6766839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5902000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864839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90600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50000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40600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54167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43167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2015'!F19</f>
        <v>146348.77000000002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195363.54000000004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2016-12-13T11:32:26Z</dcterms:modified>
</cp:coreProperties>
</file>