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G11" i="8" s="1"/>
  <c r="E11" i="2" s="1"/>
  <c r="E10" i="4"/>
  <c r="F17" i="11"/>
  <c r="G29" i="1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<sst xmlns="http://schemas.openxmlformats.org/spreadsheetml/2006/main" count="240" uniqueCount="124">
  <si>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</si>
  <si>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</si>
  <si>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</si>
  <si>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</si>
  <si>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</si>
  <si>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</si>
  <si>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</si>
  <si>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</si>
  <si>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</si>
  <si>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</si>
  <si>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</si>
  <si>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</si>
  <si>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</si>
  <si>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</si>
  <si>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</si>
  <si>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</si>
  <si>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</si>
  <si>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</si>
  <si>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</si>
  <si>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</si>
  <si>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</si>
  <si>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</si>
  <si>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</si>
  <si>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</si>
  <si>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</si>
  <si>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</si>
  <si>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</si>
  <si>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</si>
  <si>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</si>
  <si>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</si>
  <si>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</si>
  <si>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</si>
  <si>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</si>
  <si>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</si>
  <si>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</si>
  <si>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</si>
  <si>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</si>
  <si>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</si>
  <si>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</si>
  <si>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</si>
  <si>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</si>
  <si>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</si>
  <si>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</si>
  <si>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</si>
  <si>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</si>
  <si>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</si>
  <si>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</si>
  <si>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</si>
  <si>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</si>
  <si>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</si>
  <si>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</si>
  <si>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</si>
  <si>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</si>
  <si>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</si>
  <si>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</si>
  <si>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</si>
  <si>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</si>
  <si>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</si>
  <si>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</si>
  <si>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</si>
  <si>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</si>
  <si>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</si>
  <si>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</si>
  <si>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</si>
  <si>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</si>
  <si>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</si>
  <si>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</si>
  <si>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</si>
  <si>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</si>
  <si>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</si>
  <si>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</si>
  <si>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</si>
  <si>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</si>
  <si>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</si>
  <si>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</si>
  <si>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</si>
  <si>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</si>
  <si>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</si>
  <si>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</si>
  <si>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</si>
  <si>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</si>
  <si>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</si>
  <si>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</si>
  <si>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</si>
  <si>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</si>
  <si>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</si>
  <si>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</si>
  <si>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</si>
  <si>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</si>
  <si>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</si>
  <si>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</si>
  <si>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</si>
  <si>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</si>
  <si>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</si>
  <si>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</si>
  <si>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</si>
  <si>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</si>
  <si>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</si>
  <si>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</si>
  <si>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</si>
  <si>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</si>
  <si>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</si>
  <si>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</si>
  <si>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</si>
  <si>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</si>
  <si>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</si>
  <si>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</si>
  <si>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</si>
  <si>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</si>
  <si>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</si>
  <si>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</si>
  <si>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</si>
  <si>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</si>
  <si>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</si>
  <si>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Pumpe inkl. stigrør og forerørsforsejlinger mv.</t>
  </si>
  <si>
    <t>Elanlæg</t>
  </si>
  <si>
    <t>Beluftningsanlæg, iltningstrappe, Mek./EL</t>
  </si>
  <si>
    <t>Boring (inkl. etablering, forerør, filter og prøvepumpning)</t>
  </si>
  <si>
    <t>Rentvandsbeholder  element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</si>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</sst>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326764567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64713957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13474431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-609711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6783180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84361857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7502000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305000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7807000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-5041322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-18789535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-68338000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-92168857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85427169</v>
      </c>
      <c r="F30" s="16" t="s">
        <v>4</v>
      </c>
      <c r="G30" s="32">
        <f>-$E$30</f>
        <v>-85427169</v>
      </c>
      <c r="H30" s="16" t="s">
        <v>4</v>
      </c>
      <c r="I30" s="1"/>
    </row>
    <row r="31" spans="1:9" x14ac:dyDescent="0.25">
      <c r="A31" s="1"/>
      <c r="B31" s="99" t="s">
        <v>121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122</v>
      </c>
      <c r="C32" s="74"/>
      <c r="D32" s="75"/>
      <c r="E32" s="37">
        <v>195952963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181000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196133963</v>
      </c>
      <c r="F35" s="16" t="s">
        <v>4</v>
      </c>
      <c r="G35" s="32">
        <f>-E35</f>
        <v>-196133963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45203435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236814189.01316309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76193594.247714832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3212411.8953089654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2044810.0997715974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231556967.01808253</v>
      </c>
      <c r="F13" s="17" t="s">
        <v>4</v>
      </c>
      <c r="G13" s="32">
        <f>E13</f>
        <v>231556967.01808253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3887388.75</v>
      </c>
      <c r="F15" s="17" t="s">
        <v>4</v>
      </c>
      <c r="G15" s="32">
        <f>E15</f>
        <v>3887388.75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4002931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984000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-11923351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1117727.6666666679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-5818692.3333333321</v>
      </c>
      <c r="F21" s="17" t="s">
        <v>4</v>
      </c>
      <c r="G21" s="32">
        <f>E21</f>
        <v>-5818692.3333333321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45203435</v>
      </c>
      <c r="F23" s="17" t="s">
        <v>4</v>
      </c>
      <c r="G23" s="32">
        <f>E23</f>
        <v>45203435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274829098.43474919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231556967.01808253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51361117.422915354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104002255.34745236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76193594.247714832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2940773.4811296482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3146729.7520910269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2040123.7203568232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229310887.02676433</v>
      </c>
      <c r="F16" s="17" t="s">
        <v>4</v>
      </c>
      <c r="G16" s="32">
        <f>E16</f>
        <v>229310887.02676433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3887388.75</v>
      </c>
      <c r="F18" s="17" t="s">
        <v>4</v>
      </c>
      <c r="G18" s="32">
        <f>E18</f>
        <v>3887388.75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233198275.77676433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57031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53501163.982203498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107119430.78324479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76193594.247714832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236814189.01316309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160620594.76544827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3212411.8953089654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53501163.982203498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1070023.27964407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107119430.78324479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974786.82012752758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2044810.0997715974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85546875" customWidth="1"/>
    <col min="7" max="7" width="9.8554687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39178000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23628445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15549555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3887388.75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14777502</v>
      </c>
      <c r="F10" s="20">
        <f>E10/D10</f>
        <v>1477750.2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15</v>
      </c>
      <c r="E11" s="37">
        <v>2590726</v>
      </c>
      <c r="F11" s="20">
        <f t="shared" ref="F11:F16" si="0">E11/D11</f>
        <v>172715.06666666668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20</v>
      </c>
      <c r="E12" s="37">
        <v>1156866</v>
      </c>
      <c r="F12" s="20">
        <f t="shared" si="0"/>
        <v>57843.3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11290373</v>
      </c>
      <c r="F13" s="20">
        <f t="shared" si="0"/>
        <v>451614.92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5678827</v>
      </c>
      <c r="F14" s="20">
        <f t="shared" si="0"/>
        <v>189294.23333333334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50</v>
      </c>
      <c r="E15" s="37">
        <v>4757180</v>
      </c>
      <c r="F15" s="20">
        <f>E15/D15</f>
        <v>95143.6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116938801</v>
      </c>
      <c r="F16" s="20">
        <f t="shared" si="0"/>
        <v>1559184.0133333334</v>
      </c>
      <c r="G16" s="10" t="s">
        <v>4</v>
      </c>
      <c r="H16" s="1"/>
    </row>
    <row r="17" spans="1:8" x14ac:dyDescent="0.25">
      <c r="A17" s="1"/>
      <c r="B17" s="69" t="s">
        <v>120</v>
      </c>
      <c r="C17" s="70"/>
      <c r="D17" s="70"/>
      <c r="E17" s="71"/>
      <c r="F17" s="33">
        <f>SUM(F10:F16)</f>
        <v>4003545.333333334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75839746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71836815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4002931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11412000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10428000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984000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2471355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14394706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-11923351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3637573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3251790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2015'!F17</f>
        <v>4003545.333333334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1117727.6666666679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2016-12-13T11:37:52Z</dcterms:modified>
</cp:coreProperties>
</file>