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625" yWindow="225" windowWidth="19815" windowHeight="1080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F11" i="11"/>
  <c r="F12" i="11"/>
  <c r="F13" i="11"/>
  <c r="F14" i="11"/>
  <c r="F15" i="11"/>
  <c r="F10" i="11"/>
  <c r="F16" i="11" s="1"/>
  <c r="G29" i="12" s="1"/>
  <c r="G13" i="10"/>
  <c r="E14" i="2" s="1"/>
  <c r="G14" i="2" s="1"/>
  <c r="G12" i="7"/>
  <c r="G15" i="6"/>
  <c r="G15" i="5"/>
  <c r="G15" i="4"/>
  <c r="E22" i="2"/>
  <c r="G22" i="2" s="1"/>
  <c r="E17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12" i="2" l="1"/>
  <c r="G12" i="2" s="1"/>
  <c r="G23" i="2" s="1"/>
  <c r="E9" i="4"/>
  <c r="E12" i="4" l="1"/>
  <c r="E9" i="5" s="1"/>
  <c r="E11" i="4"/>
  <c r="E13" i="4" l="1"/>
  <c r="G13" i="4" s="1"/>
  <c r="G16" i="4" s="1"/>
  <c r="E12" i="5"/>
  <c r="E9" i="6"/>
  <c r="E11" i="5"/>
  <c r="E13" i="5" s="1"/>
  <c r="G13" i="5" s="1"/>
  <c r="G16" i="5" s="1"/>
  <c r="E12" i="6" l="1"/>
  <c r="E11" i="6"/>
  <c r="E13" i="6" l="1"/>
  <c r="G13" i="6" s="1"/>
  <c r="G16" i="6" s="1"/>
</calcChain>
</file>

<file path=xl/sharedStrings.xml><?xml version="1.0" encoding="utf-8"?>
<sst xmlns="http://schemas.openxmlformats.org/spreadsheetml/2006/main" count="254" uniqueCount="123">
  <si>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</si>
  <si>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</si>
  <si>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</si>
  <si>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</si>
  <si>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</si>
  <si>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</si>
  <si>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</si>
  <si>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</si>
  <si>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</si>
  <si>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</si>
  <si>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</si>
  <si>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</si>
  <si>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</si>
  <si>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</si>
  <si>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</si>
  <si>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</si>
  <si>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</si>
  <si>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</si>
  <si>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</si>
  <si>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</si>
  <si>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</si>
  <si>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</si>
  <si>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</si>
  <si>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</si>
  <si>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</si>
  <si>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</si>
  <si>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</si>
  <si>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</si>
  <si>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</si>
  <si>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</si>
  <si>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</si>
  <si>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</si>
  <si>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</si>
  <si>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</si>
  <si>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</si>
  <si>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</si>
  <si>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</si>
  <si>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</si>
  <si>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</si>
  <si>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</si>
  <si>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</si>
  <si>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</si>
  <si>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</si>
  <si>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</si>
  <si>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</si>
  <si>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</si>
  <si>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</si>
  <si>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</si>
  <si>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</si>
  <si>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</si>
  <si>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</si>
  <si>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</si>
  <si>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</si>
  <si>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</si>
  <si>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</si>
  <si>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</si>
  <si>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</si>
  <si>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</si>
  <si>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</si>
  <si>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</si>
  <si>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</si>
  <si>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</si>
  <si>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</si>
  <si>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</si>
  <si>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</si>
  <si>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</si>
  <si>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</si>
  <si>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</si>
  <si>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</si>
  <si>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</si>
  <si>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</si>
  <si>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</si>
  <si>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</si>
  <si>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</si>
  <si>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</si>
  <si>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</si>
  <si>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</si>
  <si>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</si>
  <si>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</si>
  <si>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</si>
  <si>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</si>
  <si>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</si>
  <si>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</si>
  <si>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</si>
  <si>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</si>
  <si>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</si>
  <si>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</si>
  <si>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</si>
  <si>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</si>
  <si>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</si>
  <si>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</si>
  <si>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</si>
  <si>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</si>
  <si>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</si>
  <si>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</si>
  <si>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</si>
  <si>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</si>
  <si>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</si>
  <si>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</si>
  <si>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</si>
  <si>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</si>
  <si>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</si>
  <si>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</si>
  <si>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</si>
  <si>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</si>
  <si>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</si>
  <si>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</si>
  <si>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</si>
  <si>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</si>
  <si>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</si>
  <si>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Pumpestation (inkl. evt. hydrofor)/trykforøger, Konstruktioner</t>
  </si>
  <si>
    <t>Køretøjer, små lastvogne (&lt; 3.500 kg.)</t>
  </si>
  <si>
    <t>Arbejdsplads</t>
  </si>
  <si>
    <t>Ø 50mm &lt; Ledningsnet ≤ Ø110 mm</t>
  </si>
  <si>
    <t>Boring (inkl. etablering, forerør, filter og prøvepumpning)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</si>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</sst>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120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1518393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1502600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15793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183911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200000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-16089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9609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160000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-150391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25333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49967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2015'!F16</f>
        <v>88353.206666666665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101406.41333333333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5384550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1301160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429156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-94711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68667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1704272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26765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26765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-207655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-2017045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-2224700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-493663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115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116</v>
      </c>
      <c r="C32" s="69"/>
      <c r="D32" s="70"/>
      <c r="E32" s="36">
        <v>6247614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6247614</v>
      </c>
      <c r="F35" s="16" t="s">
        <v>4</v>
      </c>
      <c r="G35" s="33">
        <f>-E35</f>
        <v>-6247614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-863064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122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4940158.1757613644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1509137.2824590399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58327.35518613951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4881830.8205752252</v>
      </c>
      <c r="F12" s="17" t="s">
        <v>4</v>
      </c>
      <c r="G12" s="33">
        <f>E12</f>
        <v>4881830.8205752252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-221112.75</v>
      </c>
      <c r="F14" s="17" t="s">
        <v>4</v>
      </c>
      <c r="G14" s="33">
        <f>E14</f>
        <v>-221112.75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15793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-16089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-150391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101406.41333333333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-49280.58666666667</v>
      </c>
      <c r="F20" s="17" t="s">
        <v>4</v>
      </c>
      <c r="G20" s="33">
        <f>E20</f>
        <v>-49280.58666666667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-863064</v>
      </c>
      <c r="F22" s="17" t="s">
        <v>4</v>
      </c>
      <c r="G22" s="33">
        <f>E22</f>
        <v>-863064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3748373.4839085583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4881830.8205752252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1509137.2824590399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61999.251421305358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58063.954682854433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4885766.1173136765</v>
      </c>
      <c r="F13" s="17" t="s">
        <v>4</v>
      </c>
      <c r="G13" s="33">
        <f>E13</f>
        <v>4885766.1173136765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-221112.75</v>
      </c>
      <c r="F15" s="17" t="s">
        <v>4</v>
      </c>
      <c r="G15" s="33">
        <f>E15</f>
        <v>-221112.75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4664653.3673136765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4885766.1173136765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1528303.3259462696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62049.229689883687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57801.743669902142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4890013.6033336585</v>
      </c>
      <c r="F13" s="17" t="s">
        <v>4</v>
      </c>
      <c r="G13" s="33">
        <f>E13</f>
        <v>4890013.6033336585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-221112.75</v>
      </c>
      <c r="F15" s="17" t="s">
        <v>4</v>
      </c>
      <c r="G15" s="33">
        <f>E15</f>
        <v>-221112.75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4668900.8533336585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4890013.6033336576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1547712.7781857871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62103.172762337446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57540.716775663219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4894576.0593203316</v>
      </c>
      <c r="F13" s="17" t="s">
        <v>4</v>
      </c>
      <c r="G13" s="33">
        <f>E13</f>
        <v>4894576.0593203316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-221112.75</v>
      </c>
      <c r="F15" s="17" t="s">
        <v>4</v>
      </c>
      <c r="G15" s="33">
        <f>E15</f>
        <v>-221112.75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4673463.3093203316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1492565.7042711065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1938455.1890312182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1509137.2824590399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4940158.1757613644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3431020.8933023242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58327.35518613951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-2100026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-1215575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-884451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-221112.75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119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50</v>
      </c>
      <c r="E10" s="36">
        <v>194184</v>
      </c>
      <c r="F10" s="20">
        <f>E10/D10</f>
        <v>3883.68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5</v>
      </c>
      <c r="E11" s="36">
        <v>166496</v>
      </c>
      <c r="F11" s="20">
        <f t="shared" ref="F11:F15" si="0">E11/D11</f>
        <v>33299.199999999997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5</v>
      </c>
      <c r="E12" s="36">
        <v>115968</v>
      </c>
      <c r="F12" s="20">
        <f t="shared" si="0"/>
        <v>23193.599999999999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75</v>
      </c>
      <c r="E13" s="36">
        <v>825</v>
      </c>
      <c r="F13" s="20">
        <f t="shared" si="0"/>
        <v>11</v>
      </c>
      <c r="G13" s="10" t="s">
        <v>4</v>
      </c>
      <c r="H13" s="1"/>
    </row>
    <row r="14" spans="1:8" ht="26.25" x14ac:dyDescent="0.25">
      <c r="A14" s="1"/>
      <c r="B14" s="41" t="s">
        <v>114</v>
      </c>
      <c r="C14" s="39">
        <v>2015</v>
      </c>
      <c r="D14" s="39">
        <v>30</v>
      </c>
      <c r="E14" s="36">
        <v>371905</v>
      </c>
      <c r="F14" s="20">
        <f t="shared" si="0"/>
        <v>12396.833333333334</v>
      </c>
      <c r="G14" s="10" t="s">
        <v>4</v>
      </c>
      <c r="H14" s="1"/>
    </row>
    <row r="15" spans="1:8" x14ac:dyDescent="0.25">
      <c r="A15" s="1"/>
      <c r="B15" s="41" t="s">
        <v>113</v>
      </c>
      <c r="C15" s="39">
        <v>2015</v>
      </c>
      <c r="D15" s="39">
        <v>75</v>
      </c>
      <c r="E15" s="36">
        <v>1167667</v>
      </c>
      <c r="F15" s="20">
        <f t="shared" si="0"/>
        <v>15568.893333333333</v>
      </c>
      <c r="G15" s="10" t="s">
        <v>4</v>
      </c>
      <c r="H15" s="1"/>
    </row>
    <row r="16" spans="1:8" x14ac:dyDescent="0.25">
      <c r="A16" s="1"/>
      <c r="B16" s="81" t="s">
        <v>5</v>
      </c>
      <c r="C16" s="82"/>
      <c r="D16" s="82"/>
      <c r="E16" s="83"/>
      <c r="F16" s="34">
        <f>SUM(F10:F15)</f>
        <v>88353.206666666665</v>
      </c>
      <c r="G16" s="18" t="s">
        <v>4</v>
      </c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</sheetData>
  <sheetProtection password="C6BD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2016-11-07T13:27:21Z</dcterms:modified>
</cp:coreProperties>
</file>