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Odder Spildevand AS (S073)\ØR2027\"/>
    </mc:Choice>
  </mc:AlternateContent>
  <xr:revisionPtr revIDLastSave="0" documentId="13_ncr:1_{69F912F1-1A50-48BF-A870-80EE1FE3D38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1" i="3" s="1"/>
  <c r="C12" i="3"/>
  <c r="C13" i="3"/>
  <c r="C9" i="7"/>
  <c r="C20" i="7" s="1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<sst xmlns="http://schemas.openxmlformats.org/spreadsheetml/2006/main" count="341" uniqueCount="162">
  <si>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</si>
  <si>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</si>
  <si>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</si>
  <si>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</si>
  <si>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</si>
  <si>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</si>
  <si>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</si>
  <si>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</si>
  <si>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</si>
  <si>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</si>
  <si>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</si>
  <si>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</si>
  <si>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</si>
  <si>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</si>
  <si>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</si>
  <si>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</si>
  <si>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</si>
  <si>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</si>
  <si>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</si>
  <si>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</si>
  <si>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</si>
  <si>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</si>
  <si>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</si>
  <si>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</si>
  <si>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</si>
  <si>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</si>
  <si>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</si>
  <si>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</si>
  <si>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</si>
  <si>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</si>
  <si>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</si>
  <si>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</si>
  <si>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</si>
  <si>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</si>
  <si>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</si>
  <si>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</si>
  <si>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</si>
  <si>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</si>
  <si>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</si>
  <si>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</si>
  <si>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</si>
  <si>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</si>
  <si>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</si>
  <si>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</si>
  <si>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</si>
  <si>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</si>
  <si>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</si>
  <si>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</si>
  <si>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</si>
  <si>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</si>
  <si>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</si>
  <si>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</si>
  <si>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</si>
  <si>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</si>
  <si>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</si>
  <si>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</si>
  <si>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</si>
  <si>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</si>
  <si>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</si>
  <si>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</si>
  <si>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</si>
  <si>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</si>
  <si>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</si>
  <si>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</si>
  <si>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</si>
  <si>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</si>
  <si>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</si>
  <si>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</si>
  <si>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</si>
  <si>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</si>
  <si>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</si>
  <si>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</si>
  <si>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</si>
  <si>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</si>
  <si>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</si>
  <si>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</si>
  <si>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</si>
  <si>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</si>
  <si>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</si>
  <si>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</si>
  <si>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</si>
  <si>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</si>
  <si>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</si>
  <si>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</si>
  <si>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</si>
  <si>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</si>
  <si>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</si>
  <si>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</si>
  <si>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</si>
  <si>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</si>
  <si>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</si>
  <si>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</si>
  <si>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</si>
  <si>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</si>
  <si>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</si>
  <si>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</si>
  <si>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</si>
  <si>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</si>
  <si>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</si>
  <si>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</si>
  <si>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</si>
  <si>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</si>
  <si>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</si>
  <si>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</si>
  <si>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</si>
  <si>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</si>
  <si>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</si>
  <si>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</si>
  <si>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</si>
  <si>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</si>
  <si>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</si>
  <si>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</si>
  <si>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</si>
  <si>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</si>
  <si>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</si>
  <si>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</si>
  <si>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</si>
  <si>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</si>
  <si>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</si>
  <si>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</si>
  <si>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</si>
  <si>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</si>
  <si>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</si>
  <si>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</si>
  <si>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</si>
  <si>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</si>
  <si>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</si>
  <si>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</si>
  <si>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</si>
  <si>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</si>
  <si>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</si>
  <si>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</si>
  <si>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</si>
  <si>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</si>
  <si>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</si>
  <si>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</si>
  <si>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</si>
  <si>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</si>
  <si>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</si>
  <si>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</si>
  <si>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</si>
  <si>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</si>
  <si>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</si>
  <si>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</si>
  <si>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</si>
  <si>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</si>
  <si>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</si>
  <si>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</si>
  <si>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</si>
  <si>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</si>
  <si>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Klimatilpasningsprojekter i Odder (4 delprojekter)</t>
  </si>
  <si>
    <t>Installation af solceller på OCR</t>
  </si>
  <si>
    <t>Reduktion af uvedkommende vand 2025</t>
  </si>
  <si>
    <t>Separatkloakeringsprojekter</t>
  </si>
  <si>
    <t>Servicebil til pumpestationer - 2025</t>
  </si>
  <si>
    <t>Strømpeforinger 2017-2025</t>
  </si>
  <si>
    <t>Tilslutningsnedling v. banekrydsning</t>
  </si>
  <si>
    <t>Udvidelse af forsyningsområdet</t>
  </si>
  <si>
    <t>Ingen engangstillæg</t>
  </si>
  <si>
    <t>Økonomisk ramme for 2026</t>
  </si>
  <si>
    <t>Tidligere udmeldt fradrag til den økonomiske ramme for 2027</t>
  </si>
  <si>
    <t>Rehab-IT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</si>
</sst>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4+JMqKtSn4w5QazTFfXaCbeJoqHjmBlkFkLYEVxyTqyiBV43vvgI155NgLsONlQppGmQJRzuEaeYyV8pgk/wLA==" saltValue="PmCGtY8IfnsGiNcKP8V0/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39641656.045109361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1541737.569654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-272028.54114534805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1182338.4506275607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42093703.524245575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160</v>
      </c>
      <c r="C20" s="34">
        <v>-427036.78333612159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41666666.740909457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YjJX6cx8565uF1n0dvbNVbfmDU4g/6eKq/Y9btOkls3KQas3CbCPr9cHdgCU1l0oMGpC59n0urNfYOQLOpLK7g==" saltValue="XIY5jGMKdxNuUqMrUgRqk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37726517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1030878.0209280001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2002842.34616736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40760237.367095366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39920068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840169.36709536612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995429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1835598.3670953661</v>
      </c>
      <c r="D19" s="27" t="s">
        <v>31</v>
      </c>
      <c r="E19" s="11"/>
    </row>
    <row r="20" spans="1:5" ht="28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4.25" customHeight="1" x14ac:dyDescent="0.25">
      <c r="A23" s="11"/>
      <c r="B23" s="52" t="s">
        <v>145</v>
      </c>
      <c r="C23" s="53">
        <f>100*995429/(33383769+1776683)</f>
        <v>2.8311041052600805</v>
      </c>
      <c r="D23" s="46" t="s">
        <v>146</v>
      </c>
      <c r="E23" s="11"/>
    </row>
    <row r="24" spans="1:5" ht="14.25" customHeight="1" x14ac:dyDescent="0.25">
      <c r="A24" s="11"/>
      <c r="B24" s="52" t="s">
        <v>147</v>
      </c>
      <c r="C24" s="53">
        <f>C19/C12*100</f>
        <v>4.5034045080836425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z6nb/0RGrG1FxDgEycbhvq0YJQrP9Nz3lLN3/7XEfOpjMFuQdVxQhRRC8v6iyw3JhF7iiT6GcWgJF9ZgetMfkQ==" saltValue="DJ9Fr5av1STSEkWnSgPlB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37811859.48908484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1030878.0209280001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-51510.930277949796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-263035.26366008882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1113464.7290345617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39641656.045109361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-427036.78333612159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159</v>
      </c>
      <c r="C23" s="78">
        <v>39214619.261773244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STW3KuiE5/LRKvib9woFkui1Zvc+oF9FWVUYtVxLdV9AF3/dLC6/4KqwCvkKoDF4PKgv+jJ+gYlDyYZCpn78Vw==" saltValue="CkDogYMivCC53C2aCV8GY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13531849.138993269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-270636.98277986539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340214.90105399996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13601427.057267403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-272028.54114534805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26752446.321285099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1201522.6686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27953968.989885099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-272028.54114534805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84k/ECHrfh0XxMRDYKF6jBAxVngpvVrqhu6+LhE6LwU0Pz64APFrN4h72TKsk2C6LQty4e99X+mH9w3EoExRNA==" saltValue="/4odq6pmFp/gS3AQVIAx+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4434.2721096199966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47266.842731329991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69600.231326410023</v>
      </c>
      <c r="D12" s="46" t="s">
        <v>31</v>
      </c>
      <c r="E12" s="11"/>
    </row>
    <row r="13" spans="1:5" ht="15" customHeight="1" x14ac:dyDescent="0.25">
      <c r="A13" s="11"/>
      <c r="B13" s="98" t="s">
        <v>150</v>
      </c>
      <c r="C13" s="99">
        <v>317780</v>
      </c>
      <c r="D13" s="46" t="s">
        <v>31</v>
      </c>
      <c r="E13" s="11"/>
    </row>
    <row r="14" spans="1:5" ht="15" customHeight="1" x14ac:dyDescent="0.25">
      <c r="A14" s="11"/>
      <c r="B14" s="98" t="s">
        <v>149</v>
      </c>
      <c r="C14" s="99">
        <v>58580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497661.34616736002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JIaqoTg/m2rSc/5ro4mlNp5E9W4GXZo1Oe2/CW/BK7qZCgkJaqjOxw0fNR6dsZNef+F3dhUt8EDAOMLQF6BkEQ==" saltValue="rIq/m168KnikXyMIeSFG0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839861.19534523005</v>
      </c>
      <c r="D9" s="33">
        <v>363459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64924.727890380003</v>
      </c>
      <c r="D10" s="33">
        <v>69359</v>
      </c>
      <c r="E10" s="33">
        <f t="shared" ref="E10:E19" si="0">MAX(D10-C10,0)</f>
        <v>4434.2721096199966</v>
      </c>
      <c r="F10" s="46" t="s">
        <v>31</v>
      </c>
      <c r="G10" s="11"/>
    </row>
    <row r="11" spans="1:7" ht="39.75" customHeight="1" x14ac:dyDescent="0.25">
      <c r="A11" s="11"/>
      <c r="B11" s="97" t="s">
        <v>139</v>
      </c>
      <c r="C11" s="33">
        <v>246322.15726867001</v>
      </c>
      <c r="D11" s="33">
        <v>293589</v>
      </c>
      <c r="E11" s="33">
        <f t="shared" si="0"/>
        <v>47266.842731329991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273914.76867358998</v>
      </c>
      <c r="D12" s="33">
        <v>343515</v>
      </c>
      <c r="E12" s="33">
        <f t="shared" si="0"/>
        <v>69600.231326410023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1MPGeNgiQH8teENyfGcom6KPErcxMf72LMKTK7fu7TiejmOYweoTKkTtqeFjuL3wYOcQKJjiIYUbjqVVkrK0KA==" saltValue="qUIJIuJ81nK3u4yWnDGVc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0</v>
      </c>
      <c r="D10" s="46" t="s">
        <v>31</v>
      </c>
      <c r="E10" s="33">
        <v>58080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10700</v>
      </c>
      <c r="F11" s="46" t="s">
        <v>31</v>
      </c>
      <c r="G11" s="11"/>
    </row>
    <row r="12" spans="1:7" ht="15" customHeight="1" x14ac:dyDescent="0.25">
      <c r="A12" s="11"/>
      <c r="B12" s="112" t="s">
        <v>153</v>
      </c>
      <c r="C12" s="33">
        <v>166046</v>
      </c>
      <c r="D12" s="46" t="s">
        <v>31</v>
      </c>
      <c r="E12" s="33">
        <v>434892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141947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0</v>
      </c>
      <c r="D14" s="46" t="s">
        <v>31</v>
      </c>
      <c r="E14" s="33">
        <v>184127</v>
      </c>
      <c r="F14" s="46" t="s">
        <v>31</v>
      </c>
      <c r="G14" s="11"/>
    </row>
    <row r="15" spans="1:7" ht="15" customHeight="1" x14ac:dyDescent="0.25">
      <c r="A15" s="11"/>
      <c r="B15" s="112" t="s">
        <v>156</v>
      </c>
      <c r="C15" s="33">
        <v>0</v>
      </c>
      <c r="D15" s="46" t="s">
        <v>31</v>
      </c>
      <c r="E15" s="33">
        <v>28942</v>
      </c>
      <c r="F15" s="46" t="s">
        <v>31</v>
      </c>
      <c r="G15" s="11"/>
    </row>
    <row r="16" spans="1:7" ht="15" customHeight="1" x14ac:dyDescent="0.25">
      <c r="A16" s="11"/>
      <c r="B16" s="112" t="s">
        <v>157</v>
      </c>
      <c r="C16" s="33">
        <v>171361</v>
      </c>
      <c r="D16" s="46" t="s">
        <v>31</v>
      </c>
      <c r="E16" s="33">
        <v>269730</v>
      </c>
      <c r="F16" s="46" t="s">
        <v>31</v>
      </c>
      <c r="G16" s="11"/>
    </row>
    <row r="17" spans="1:7" ht="15" customHeight="1" x14ac:dyDescent="0.25">
      <c r="A17" s="11"/>
      <c r="B17" s="112" t="s">
        <v>161</v>
      </c>
      <c r="C17" s="33"/>
      <c r="D17" s="46" t="s">
        <v>31</v>
      </c>
      <c r="E17" s="33">
        <v>39356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337407</v>
      </c>
      <c r="D18" s="101" t="s">
        <v>31</v>
      </c>
      <c r="E18" s="100">
        <f>SUM(E10:E17)</f>
        <v>1167774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-6748.14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9556.0410539999993</v>
      </c>
      <c r="D21" s="46" t="s">
        <v>31</v>
      </c>
      <c r="E21" s="33">
        <f>SUM(E18:E20)*'8. Nøgletal'!C9</f>
        <v>33748.668599999997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340214.90105399996</v>
      </c>
      <c r="D22" s="101" t="s">
        <v>31</v>
      </c>
      <c r="E22" s="100">
        <f>SUM(E18:E21)</f>
        <v>1201522.6686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Go+4LWOjzDPAUllbjFhfySnayBp8yt1QXYV16h+aDanccWHwL5wzMntUe4wWP7jsx8Ex41bGnY4YHwF74SBBBQ==" saltValue="6fKwMJ6vP6jJARXfI2mdX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158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Surj03YYH7LwYp7ermAWcNzvXw/d6xy6ogQaMFcbXu8MhhwRiM5oBuP8Mjx0H1EgQPT90CnSsjGUNE6ocNF3aQ==" saltValue="d613/fRnyJuJyRdnmBUO5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m2hUnLkoM4y8Z1oEK8qpLnLPzULKnK0pmf6YEb8Eka/3L21anCQUwcxxlBXagy3gEgZ1pBpLhESETeTSLb9P/Q==" saltValue="Q1MRxTPa6jTMbSTtOvJKF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JijNYb/u9PHaH/zbknL6b3bREIXP5aToLpvWcaMmroNUx6VkGA6yEJ1Z2WXB8cLVr1pSzFInayiywvOLbe8s1g==" saltValue="2YpgaIKWbh+fvt1yA+CU2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Oo9iW+W8hHztisnHw74F8BZx5bLaQ2dF+HypJWN7YVNYvtucSvF3lYmKylmy+SgLXOInyb5DG38qhG5EvSg8A==" saltValue="VJTOoqwrUnEClKLT0UhJy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nwVgZWFmxS5zi7QCWMtrond8VdGfR/dhW9O3S6ckjBciMpjtXwzLiZLmrONQXjEgSsFLgjtQMI4ui5a0dD0WKw==" saltValue="cfnRHv1XtYvAyGtNUsa1e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cnFPdiaugzpv7vuNzqCKGDs0JRUAWmwcWfHsZjB9nk+5yYCS2DEmn4xNrWV2avh6P/p0CXOd8uRxfkqbRnKjYA==" saltValue="tV6ByjeZ7D2k1QhPZDdp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BdIxT4pQ+hvHJIxVPHGH/Chs/I375BzMQw/0QnTQ0kw9fVyC6lR0d58rsOgXJ94Qh7W7HdiTAQOdjmEDYzXlzg==" saltValue="61dA1XYnE4wXkQE8f7Re/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2026-10-01T09:25:18Z</dcterms:modified>
</cp:coreProperties>
</file>