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lueKolding Vand AS (V038)\ØR2027\"/>
    </mc:Choice>
  </mc:AlternateContent>
  <xr:revisionPtr revIDLastSave="0" documentId="13_ncr:1_{679B08A5-2381-4C6C-B442-EC2BB20524FC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7" i="3" s="1"/>
  <c r="C9" i="6"/>
  <c r="C12" i="3" l="1"/>
  <c r="C13" i="3"/>
  <c r="C16" i="12"/>
  <c r="C19" i="3" s="1"/>
  <c r="C20" i="7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<sst xmlns="http://schemas.openxmlformats.org/spreadsheetml/2006/main" count="297" uniqueCount="135">
  <si>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</si>
  <si>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</si>
  <si>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</si>
  <si>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</si>
  <si>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</si>
  <si>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</si>
  <si>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</si>
  <si>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</si>
  <si>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</si>
  <si>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</si>
  <si>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</si>
  <si>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</si>
  <si>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</si>
  <si>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</si>
  <si>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</si>
  <si>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</si>
  <si>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</si>
  <si>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</si>
  <si>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</si>
  <si>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</si>
  <si>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</si>
  <si>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</si>
  <si>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</si>
  <si>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</si>
  <si>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</si>
  <si>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</si>
  <si>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</si>
  <si>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</si>
  <si>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</si>
  <si>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</si>
  <si>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</si>
  <si>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</si>
  <si>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</si>
  <si>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</si>
  <si>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</si>
  <si>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</si>
  <si>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</si>
  <si>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</si>
  <si>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</si>
  <si>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</si>
  <si>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</si>
  <si>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</si>
  <si>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</si>
  <si>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</si>
  <si>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</si>
  <si>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</si>
  <si>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</si>
  <si>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</si>
  <si>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</si>
  <si>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</si>
  <si>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</si>
  <si>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</si>
  <si>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</si>
  <si>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</si>
  <si>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</si>
  <si>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</si>
  <si>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</si>
  <si>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</si>
  <si>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</si>
  <si>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</si>
  <si>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</si>
  <si>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</si>
  <si>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</si>
  <si>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</si>
  <si>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</si>
  <si>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</si>
  <si>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</si>
  <si>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</si>
  <si>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</si>
  <si>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</si>
  <si>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</si>
  <si>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</si>
  <si>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</si>
  <si>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</si>
  <si>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</si>
  <si>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</si>
  <si>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</si>
  <si>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</si>
  <si>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</si>
  <si>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</si>
  <si>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</si>
  <si>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</si>
  <si>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</si>
  <si>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</si>
  <si>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</si>
  <si>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</si>
  <si>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</si>
  <si>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</si>
  <si>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</si>
  <si>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</si>
  <si>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</si>
  <si>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</si>
  <si>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</si>
  <si>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</si>
  <si>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</si>
  <si>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</si>
  <si>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</si>
  <si>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</si>
  <si>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</si>
  <si>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</si>
  <si>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</si>
  <si>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</si>
  <si>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</si>
  <si>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</si>
  <si>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</si>
  <si>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</si>
  <si>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</si>
  <si>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</si>
  <si>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</si>
  <si>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</si>
  <si>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</si>
  <si>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</si>
  <si>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</si>
  <si>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</si>
  <si>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</si>
  <si>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</si>
  <si>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</si>
  <si>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</si>
  <si>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</si>
  <si>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</si>
  <si>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</si>
  <si>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</si>
  <si>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</si>
  <si>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</si>
  <si>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</si>
  <si>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</si>
  <si>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Udvidelse af forsyningsområdet - 2023-2025</t>
  </si>
  <si>
    <t>Ingen engangstillæg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</si>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</sst>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140625" customWidth="1"/>
    <col min="2" max="2" width="11.42578125" customWidth="1"/>
    <col min="3" max="3" width="48.5703125" customWidth="1"/>
    <col min="4" max="4" width="9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t6cyf18fs8qBWVWmVOnccIe7e4eymzWA5XSDpvyNWgNUTmYOV3aU+dMcuipQkHhr1LnPi/ygye61Q2FzflkhCQ==" saltValue="Fw76c0J3o+/3EN5gfzhi2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G8+o5Qco48wwJxlVqOUb4uRZrX+auMvivRbBh24pOKDqwogcG7R3F7j89QUJImNC4EryDG6T4De9nO5iHUwOvw==" saltValue="0zItt3pKS2/xqXFxCpFBI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8cCdSvA73LGwWr3t6bxG4mjxC2JslDm/Xs91BUsmt0vbvR+OB2Qv2jKRbh7/FIso47FoKa0nGtFvknWIifhXyg==" saltValue="HzqRTwW5eAYQG9HFyq7Wv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140625" customWidth="1"/>
    <col min="2" max="2" width="42.140625" customWidth="1"/>
    <col min="3" max="3" width="9.7109375" customWidth="1"/>
    <col min="4" max="4" width="3.140625" customWidth="1"/>
    <col min="5" max="5" width="9.7109375" customWidth="1"/>
    <col min="6" max="6" width="3.140625" customWidth="1"/>
    <col min="7" max="7" width="9.7109375" customWidth="1"/>
    <col min="8" max="8" width="3.140625" customWidth="1"/>
    <col min="9" max="9" width="5.140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XZLBnop3f3o7KVIlxBpGHckcFxcJMO2Aep3xKghwiBh/m92k16HkxlSsFlkMX4VCnivd0Ccb9rxHo0q0f1/OrQ==" saltValue="YLTZznk2jS4fK3DBg7fLw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iJpCia0K5r/vQp8m12k0bS+4Ilntqjk9zgvBhh3VQopPybB7OSfplw5P2ys/jclERc0ROPVQpeO63IFBU63nwg==" saltValue="894itLpJk9mHIK8jJSURx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Tf/jEIHmftU6Pxz8M6WTW0K4D73VhRlcFT9GTNCKWC7088RUuzCmEZcbbom4aoscD2qwZyUaMVMTKAW4VJqHNA==" saltValue="vm8L8zcd8jlgJhD0TepZ9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140625" customWidth="1"/>
    <col min="2" max="2" width="61.7109375" customWidth="1"/>
    <col min="3" max="3" width="12.5703125" customWidth="1"/>
    <col min="4" max="4" width="5.140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I1fGVPdp9AV0DTmU2ZOFmgBeCLFGJe1hJ1yNuOacV30kUwjYiPJaKDB8yam37BCmOlFV8PXmZxh6W1F/bSJFNA==" saltValue="i4Bi08++wpEUbntNh7HU9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3689983.5262836083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32540.527680499999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-63282.908917389846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47204.210771102669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3706445.3558178209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-189233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3517212.3558178209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UOXNpex+HcKwqnHEdwFGeGf4Jf6iZqNa381pOBvpn96aFaDsm63PqU0Xi6SYAOWso084l7PmfwsG/2UiAmNZNg==" saltValue="SW4MvFQKZvb9itKT03EAD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140625" customWidth="1"/>
    <col min="2" max="2" width="66.85546875" bestFit="1" customWidth="1"/>
    <col min="3" max="3" width="12.42578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4746992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31781.681169759999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4778773.6811697604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4596634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182139.68116976041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286778</v>
      </c>
      <c r="D18" s="35" t="s">
        <v>31</v>
      </c>
      <c r="E18" s="5"/>
    </row>
    <row r="19" spans="1:5" ht="15" customHeight="1" x14ac:dyDescent="0.25">
      <c r="A19" s="5"/>
      <c r="B19" s="14" t="s">
        <v>128</v>
      </c>
      <c r="C19" s="30">
        <f>C15+C18</f>
        <v>468917.68116976041</v>
      </c>
      <c r="D19" s="16" t="s">
        <v>31</v>
      </c>
      <c r="E19" s="5"/>
    </row>
    <row r="20" spans="1:5" ht="38.25" customHeight="1" x14ac:dyDescent="0.25">
      <c r="A20" s="5"/>
      <c r="B20" s="108" t="s">
        <v>129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130</v>
      </c>
      <c r="C22" s="15"/>
      <c r="D22" s="16"/>
      <c r="E22" s="5"/>
    </row>
    <row r="23" spans="1:5" ht="26.25" x14ac:dyDescent="0.25">
      <c r="A23" s="5"/>
      <c r="B23" s="38" t="s">
        <v>131</v>
      </c>
      <c r="C23" s="39">
        <f>100*286778/(4667189+0)</f>
        <v>6.1445551058677932</v>
      </c>
      <c r="D23" s="35" t="s">
        <v>132</v>
      </c>
      <c r="E23" s="5"/>
    </row>
    <row r="24" spans="1:5" ht="26.25" x14ac:dyDescent="0.25">
      <c r="A24" s="5"/>
      <c r="B24" s="38" t="s">
        <v>133</v>
      </c>
      <c r="C24" s="39">
        <f>C19/C12*100</f>
        <v>9.8125107497239235</v>
      </c>
      <c r="D24" s="35" t="s">
        <v>132</v>
      </c>
      <c r="E24" s="5"/>
    </row>
    <row r="25" spans="1:5" ht="56.25" customHeight="1" x14ac:dyDescent="0.25">
      <c r="A25" s="5"/>
      <c r="B25" s="104" t="s">
        <v>134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AJORSyJCrttVllsEB/OTW4ub1CZhl66OpA5/hg+9B34kDkMKz9yjwm8HfjLfIqRuZ0wYo+WPiC4OYO8sli5ISw==" saltValue="o9FVpS9sWLuIZRIsmWzXQ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3520395.8490852113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-59846.729434448593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229434.40663284555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3689983.5262836083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-633373.42174703418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3056610.1045365743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U8J4zeZtCRTT4GHYYHggo+INiuGCeuTaoAoSDvL63klBp0JbgwjpAIJCeZCvfBqoCEOEAT1gf2hsGNaqkBNaRw==" saltValue="l+UQV/OsW/O4MPl+MSOKz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3689983.5262836083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32540.527680499999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3722524.0539641082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-63282.908917389846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gAna28yJUSU0UOorCj82VLTmfJ6fUjuEqFZoCQnvizFLR7KKEEpBPtaAs876tZbZMq4rDl5QjEO5I6BsfsCdyg==" saltValue="dLTebGLPbPcH2sm1YA5o4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423.58980404999966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313.09136570999999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736.68116975999965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ug2heDt30Qzj4SPwnRpPdJ1dGQcxzrCZXCjXZe7T0k2Lkwenjyas2j4QEoYFptUhNiABLkCUigNTQS1eB6X/Rw==" saltValue="Ispi1cjxAlD4E9CrlJa5f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140625" customWidth="1"/>
    <col min="2" max="2" width="30.7109375" customWidth="1"/>
    <col min="3" max="5" width="12.5703125" customWidth="1"/>
    <col min="6" max="6" width="3.140625" customWidth="1"/>
    <col min="7" max="7" width="5.140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1851218.86160023</v>
      </c>
      <c r="D9" s="22">
        <v>1692802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6543.4101959500003</v>
      </c>
      <c r="D10" s="22">
        <v>6967</v>
      </c>
      <c r="E10" s="22">
        <f t="shared" ref="E10:E19" si="0">MAX(D10-C10,0)</f>
        <v>423.58980404999966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2206.90863429</v>
      </c>
      <c r="D11" s="22">
        <v>2520</v>
      </c>
      <c r="E11" s="22">
        <f t="shared" si="0"/>
        <v>313.09136570999999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KOM5C+bqwqQ6B2FcmRNKCAhHBsNRamW1H7jIaVsB9e5g7eMXdNEkjbOWDAXl1YcGSVdKbQxIeiGrY36iqAly4Q==" saltValue="/ECkY5N8HX+fa5FhkJltU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126</v>
      </c>
      <c r="C10" s="22">
        <v>2775</v>
      </c>
      <c r="D10" s="35" t="s">
        <v>31</v>
      </c>
      <c r="E10" s="22">
        <v>28270</v>
      </c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2775</v>
      </c>
      <c r="D18" s="71" t="s">
        <v>31</v>
      </c>
      <c r="E18" s="70">
        <f>SUM(E10:E17)</f>
        <v>28270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-47.175000000000004</v>
      </c>
      <c r="D19" s="35" t="s">
        <v>31</v>
      </c>
      <c r="E19" s="22">
        <f>-E18*'8. Nøgletal'!C14</f>
        <v>-480.59000000000003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180.85479749999999</v>
      </c>
      <c r="D20" s="35" t="s">
        <v>31</v>
      </c>
      <c r="E20" s="22">
        <f>SUM(E18:E19)*'8. Nøgletal'!C9</f>
        <v>1842.4378829999998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2908.6797974999999</v>
      </c>
      <c r="D21" s="71" t="s">
        <v>31</v>
      </c>
      <c r="E21" s="70">
        <f>SUM(E18:E20)</f>
        <v>29631.847882999999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E0/qMifOcaVJb78QIAzHmCTPp3HKjNFqN5aNewGBVaPxPBGEjVp8EyKYwNaHXWzXXYRzyMm1cyyCtMe79ejyFg==" saltValue="959h6eytgkTyGtNfn6JMq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127</v>
      </c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ID2D9xv4bGV8ka60jVWmCMkXQuxbf/bO2M2G6Djbag0d5qpVqyzOQIrD6b9+kaGCiU2evnbPUhBs8hYu+SakVA==" saltValue="KDgUialJZi1ECA2XMq/7F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2026-08-19T12:58:17Z</dcterms:modified>
</cp:coreProperties>
</file>