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Hørsholm AS (S051)\ØR2027\"/>
    </mc:Choice>
  </mc:AlternateContent>
  <xr:revisionPtr revIDLastSave="0" documentId="13_ncr:1_{7E173101-CE8F-4428-AFEF-F0365F152368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10-tillæg'!$A$1:$E$26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4" i="7"/>
  <c r="C18" i="3" s="1"/>
  <c r="C16" i="6"/>
  <c r="C12" i="11" l="1"/>
  <c r="C19" i="3" s="1"/>
  <c r="C12" i="3"/>
  <c r="C13" i="3"/>
  <c r="C19" i="7"/>
  <c r="C11" i="4" s="1"/>
  <c r="C12" i="4" s="1"/>
  <c r="C15" i="4" s="1"/>
  <c r="C19" i="4" s="1"/>
  <c r="C24" i="4" s="1"/>
  <c r="C16" i="12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<sst xmlns="http://schemas.openxmlformats.org/spreadsheetml/2006/main" count="339" uniqueCount="162">
  <si>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</si>
  <si>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</si>
  <si>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</si>
  <si>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</si>
  <si>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</si>
  <si>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</si>
  <si>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</si>
  <si>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</si>
  <si>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</si>
  <si>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</si>
  <si>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</si>
  <si>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</si>
  <si>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</si>
  <si>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</si>
  <si>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</si>
  <si>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</si>
  <si>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</si>
  <si>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</si>
  <si>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</si>
  <si>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</si>
  <si>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</si>
  <si>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</si>
  <si>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</si>
  <si>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</si>
  <si>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</si>
  <si>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</si>
  <si>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</si>
  <si>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</si>
  <si>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</si>
  <si>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</si>
  <si>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</si>
  <si>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</si>
  <si>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</si>
  <si>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</si>
  <si>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</si>
  <si>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</si>
  <si>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</si>
  <si>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</si>
  <si>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</si>
  <si>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</si>
  <si>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</si>
  <si>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</si>
  <si>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</si>
  <si>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</si>
  <si>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</si>
  <si>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</si>
  <si>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</si>
  <si>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</si>
  <si>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</si>
  <si>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</si>
  <si>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</si>
  <si>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</si>
  <si>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</si>
  <si>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</si>
  <si>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</si>
  <si>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</si>
  <si>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</si>
  <si>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</si>
  <si>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</si>
  <si>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</si>
  <si>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</si>
  <si>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</si>
  <si>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</si>
  <si>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</si>
  <si>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</si>
  <si>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</si>
  <si>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</si>
  <si>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</si>
  <si>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</si>
  <si>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</si>
  <si>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</si>
  <si>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</si>
  <si>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</si>
  <si>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</si>
  <si>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</si>
  <si>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</si>
  <si>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</si>
  <si>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</si>
  <si>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</si>
  <si>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</si>
  <si>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</si>
  <si>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</si>
  <si>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</si>
  <si>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</si>
  <si>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</si>
  <si>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</si>
  <si>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</si>
  <si>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</si>
  <si>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</si>
  <si>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</si>
  <si>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</si>
  <si>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</si>
  <si>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</si>
  <si>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</si>
  <si>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</si>
  <si>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</si>
  <si>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</si>
  <si>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</si>
  <si>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</si>
  <si>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</si>
  <si>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</si>
  <si>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</si>
  <si>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</si>
  <si>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</si>
  <si>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</si>
  <si>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</si>
  <si>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</si>
  <si>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</si>
  <si>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</si>
  <si>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</si>
  <si>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</si>
  <si>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</si>
  <si>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</si>
  <si>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</si>
  <si>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</si>
  <si>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</si>
  <si>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</si>
  <si>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</si>
  <si>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</si>
  <si>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</si>
  <si>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</si>
  <si>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</si>
  <si>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</si>
  <si>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</si>
  <si>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</si>
  <si>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</si>
  <si>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</si>
  <si>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</si>
  <si>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</si>
  <si>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</si>
  <si>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</si>
  <si>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</si>
  <si>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</si>
  <si>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</si>
  <si>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</si>
  <si>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</si>
  <si>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</si>
  <si>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</si>
  <si>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</si>
  <si>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</si>
  <si>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</si>
  <si>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</si>
  <si>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</si>
  <si>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</si>
  <si>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</si>
  <si>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</si>
  <si>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</si>
  <si>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</si>
  <si>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</si>
  <si>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</si>
  <si>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SHØ Afsluttede projekter 2024, Mål</t>
  </si>
  <si>
    <t>SHØ Ignition Platform 2025</t>
  </si>
  <si>
    <t>SHØ Usserød RA, hydraulisk optimering</t>
  </si>
  <si>
    <t>SHØ Vallerødgade regnvandsledning 2025</t>
  </si>
  <si>
    <t>SHØ Ved Klædebo 2b, Ledningsomlægning</t>
  </si>
  <si>
    <t xml:space="preserve"> SHØ Afsluttede projekter 2024, Udvidelse </t>
  </si>
  <si>
    <t xml:space="preserve">SHØ Etablering af fællesbassin på PH-grund </t>
  </si>
  <si>
    <t>SHØ Stiketableringer og Ewaldsvej ledning2025</t>
  </si>
  <si>
    <t>CSRD bæredygtighedsrapportering 2025</t>
  </si>
  <si>
    <t>Energiledelse</t>
  </si>
  <si>
    <t>SHØ Områdeplan Usserød Å system mv.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</si>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</sst>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kAPpmYCDOT6aTQLKvCMJkBmKNJoBsx6i7nu16fa0WB14X+r53yu9NgYCflmnJlMGcZzWPjnxBoXy7B2lj5pztA==" saltValue="gDH0PeGvl6kqvDsPhNk4n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50596984.332232103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7387654.6476039998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-357174.95918688196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1665433.7101967626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59292897.730845988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597945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-136434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59754408.730845988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JRbl9tq3qie1/ys+Y3Q835YYBiqu7M7DiKXQyu0UTom+W5P/tDQ9eP3zVkCxlxabD8qw8pFgmzE6+HaedeDuuQ==" saltValue="+UzNUWH8C50RBU6+rW6sk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51097622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2352673.9186720001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tillæg'!C18+'5.2. Varige tillæg'!E18+'5.3. Engangstillæg'!C13+'5.3. Engangstillæg'!E13</f>
        <v>9031628.6919294503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62481924.610601455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53591672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8890252.610601455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2927961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11818213.610601455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100*2927961/(44900875+3770122)</f>
        <v>6.015822934549707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18.914612000598062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qdgv5nEfxi6Vkc5DrUDCKvRVGb4lEGv73C1BIZeKdf0zny7CodyWPY80UrAHmfIDqnhwyd4vsfdmBoI0oT112Q==" saltValue="sy0ZRWwNnq+IRPrR4ih7o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47174839.132711001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2352673.9186720001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-351709.44342100387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1421180.7242701016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50596984.332232103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595313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13894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161</v>
      </c>
      <c r="C23" s="75">
        <v>51206191.332232103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GjqjmjRCyuIsCwrNfZ42xRRKKnzef3niiZQcNxzxQciq48kSvDtI/Yjs5vecgg/Lk9hOol8fPoMHD20+d8ocuQ==" saltValue="ApkyPHgjEMeE3BU8PbxTl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18093692.213612344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-361873.84427224688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126929.590004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17858747.959344096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-357174.95918688196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36549309.247275308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7260725.057599999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43810034.304875307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-357174.95918688196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EU5lVvcqHbXV0xm6xe34Pawla3r31UaqynIzTCpiukUM4RoiSrveM7hwC+YTreK0sOCJPrGIxYihqjJyJZG9tg==" saltValue="411kYAWOCjYYboJUaD0my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4861.8065044499963</v>
      </c>
      <c r="D10" s="46" t="s">
        <v>31</v>
      </c>
      <c r="E10" s="11"/>
    </row>
    <row r="11" spans="1:5" ht="27" customHeight="1" x14ac:dyDescent="0.25">
      <c r="A11" s="11"/>
      <c r="B11" s="94" t="s">
        <v>139</v>
      </c>
      <c r="C11" s="33">
        <f>'5.1.a. § 10-tillæg'!E11</f>
        <v>328101.86412534001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12023.021299659973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62389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7">
        <f>SUM(C9:C18)</f>
        <v>407375.69192944997</v>
      </c>
      <c r="D19" s="98" t="s">
        <v>31</v>
      </c>
      <c r="E19" s="11"/>
    </row>
    <row r="20" spans="1:5" ht="15" customHeight="1" x14ac:dyDescent="0.25">
      <c r="A20" s="11"/>
      <c r="B20" s="99"/>
      <c r="C20" s="100"/>
      <c r="D20" s="100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1" t="s">
        <v>49</v>
      </c>
      <c r="C22" s="33">
        <v>597945</v>
      </c>
      <c r="D22" s="46" t="s">
        <v>31</v>
      </c>
      <c r="E22" s="11"/>
    </row>
    <row r="23" spans="1:5" ht="15" customHeight="1" x14ac:dyDescent="0.25">
      <c r="A23" s="11"/>
      <c r="B23" s="101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7">
        <f>SUM(C22:C23)</f>
        <v>597945</v>
      </c>
      <c r="D24" s="98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SRKNMQOPHyvETOGkVuAIfogNC2ay//oNH4fVMX9lt1A2dfWlnEaVeI2xh4EOLXeVgad4tVd4ll2po3vd3f6s2w==" saltValue="KGee4TLOdeCoLhjb4rNqAg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1056339.4897427801</v>
      </c>
      <c r="D9" s="33">
        <v>852647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84814.193495550004</v>
      </c>
      <c r="D10" s="33">
        <v>89676</v>
      </c>
      <c r="E10" s="33">
        <f t="shared" ref="E10:E19" si="0">MAX(D10-C10,0)</f>
        <v>4861.8065044499963</v>
      </c>
      <c r="F10" s="46" t="s">
        <v>31</v>
      </c>
      <c r="G10" s="11"/>
    </row>
    <row r="11" spans="1:7" ht="42" customHeight="1" x14ac:dyDescent="0.25">
      <c r="A11" s="11"/>
      <c r="B11" s="94" t="s">
        <v>139</v>
      </c>
      <c r="C11" s="33">
        <v>865838.13587465999</v>
      </c>
      <c r="D11" s="33">
        <v>1193940</v>
      </c>
      <c r="E11" s="33">
        <f t="shared" si="0"/>
        <v>328101.86412534001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291054.97870034003</v>
      </c>
      <c r="D12" s="33">
        <v>303078</v>
      </c>
      <c r="E12" s="33">
        <f t="shared" si="0"/>
        <v>12023.021299659973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6YsYAAd9Y1El31Zem7It2h6TpOLrvZFy1y5T5yjEF+Er323VOe2xkHkjAf/3ZZrdFXcadgmPzp+Ua6kQb6xX6A==" saltValue="zq1/tBp/9Xz8M3Ya4K2g7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313147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0</v>
      </c>
      <c r="D11" s="46" t="s">
        <v>31</v>
      </c>
      <c r="E11" s="33">
        <v>22058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0</v>
      </c>
      <c r="D12" s="46" t="s">
        <v>31</v>
      </c>
      <c r="E12" s="33">
        <v>88540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0</v>
      </c>
      <c r="D13" s="46" t="s">
        <v>31</v>
      </c>
      <c r="E13" s="33">
        <v>10102</v>
      </c>
      <c r="F13" s="46" t="s">
        <v>31</v>
      </c>
      <c r="G13" s="11"/>
    </row>
    <row r="14" spans="1:7" ht="15" customHeight="1" x14ac:dyDescent="0.25">
      <c r="A14" s="11"/>
      <c r="B14" s="112" t="s">
        <v>154</v>
      </c>
      <c r="C14" s="33">
        <v>0</v>
      </c>
      <c r="D14" s="46" t="s">
        <v>31</v>
      </c>
      <c r="E14" s="33">
        <v>50534</v>
      </c>
      <c r="F14" s="46" t="s">
        <v>31</v>
      </c>
      <c r="G14" s="11"/>
    </row>
    <row r="15" spans="1:7" ht="15" customHeight="1" x14ac:dyDescent="0.25">
      <c r="A15" s="11"/>
      <c r="B15" s="112" t="s">
        <v>155</v>
      </c>
      <c r="C15" s="33">
        <v>0</v>
      </c>
      <c r="D15" s="46" t="s">
        <v>31</v>
      </c>
      <c r="E15" s="33">
        <v>472324</v>
      </c>
      <c r="F15" s="46" t="s">
        <v>31</v>
      </c>
      <c r="G15" s="11"/>
    </row>
    <row r="16" spans="1:7" ht="15" customHeight="1" x14ac:dyDescent="0.25">
      <c r="A16" s="11"/>
      <c r="B16" s="112" t="s">
        <v>156</v>
      </c>
      <c r="C16" s="33">
        <v>0</v>
      </c>
      <c r="D16" s="46" t="s">
        <v>31</v>
      </c>
      <c r="E16" s="33">
        <v>6090090</v>
      </c>
      <c r="F16" s="46" t="s">
        <v>31</v>
      </c>
      <c r="G16" s="11"/>
    </row>
    <row r="17" spans="1:7" ht="15" customHeight="1" x14ac:dyDescent="0.25">
      <c r="A17" s="11"/>
      <c r="B17" s="112" t="s">
        <v>157</v>
      </c>
      <c r="C17" s="33">
        <v>125882</v>
      </c>
      <c r="D17" s="46" t="s">
        <v>31</v>
      </c>
      <c r="E17" s="33">
        <v>9989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125882</v>
      </c>
      <c r="D18" s="98" t="s">
        <v>31</v>
      </c>
      <c r="E18" s="97">
        <f>SUM(E10:E17)</f>
        <v>7056784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-2517.64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3565.230004</v>
      </c>
      <c r="D21" s="46" t="s">
        <v>31</v>
      </c>
      <c r="E21" s="33">
        <f>SUM(E18:E20)*'8. Nøgletal'!C9</f>
        <v>203941.0576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126929.590004</v>
      </c>
      <c r="D22" s="98" t="s">
        <v>31</v>
      </c>
      <c r="E22" s="97">
        <f>SUM(E18:E21)</f>
        <v>7260725.0575999999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OJDuy9/KNLhNBmujS9GotgvaGsS0otuBiJCVU/T5QqmboBwiXMlUC0AxCiSe2tNyMX6tOt0vYNaPK7fwx+Urjw==" saltValue="FV52zHYbGaUBLYcNsRHJc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158</v>
      </c>
      <c r="C10" s="33">
        <v>101761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159</v>
      </c>
      <c r="C11" s="33">
        <v>50733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160</v>
      </c>
      <c r="C12" s="33">
        <v>1289093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1441587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ruYYwxbY11NKGgC4YgqVJtA55Nvg29t0cILoSGO2dSVfOfyodLak06GeqaxinyDmNjQuJXnUYUPYDAVWcMtZFQ==" saltValue="2mOkhDzaMZHk7QdPgC8D+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2JW18ABb7QsDlXBTqpGt2I8UP7CF/tg5tCH4JRr6uDJ+3Eb54jaFn7Uu6OWKkXgP3QfEPKEIooJDpGGeQxElaw==" saltValue="gREqCQ4wCYjX+cafqdopE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141</v>
      </c>
      <c r="C13" s="118">
        <v>592739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456305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-136434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-136434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pzzFy11gkmaqXxtH4OE143CLxfbWejgifTZQLNlR/BT08vfsXJCOTwsUFG7rMYwy8ZTjTRUrdyRMZSQ4SExFLA==" saltValue="sqB/Jum0QtTRnWJR7B+Sp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5ufO6fxqtHtUYtqDOxeVR7Qga6oRQ8DNYCb6u84CCXtnms2njqH8LFFUuyiODcrC3nnaVCmHU1gK01vmCn9nzg==" saltValue="ma04aIJyckv4LTRj7ex09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096s3eFQfNCT6uaP/ZEInX7FOYyyGFUM8nLN2PA80+M0IGb6jZQ4S7RjdyAT42Mt6WbYQhX+n3tfwBvcjXb89Q==" saltValue="/Pbrbnwo+TOsnR54U7sjz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UYyGseczgV+dT8fOah54wX2gdCxowpNJmY6tDlNwBaX57vuLUPk/5mmUE9Orw4oaVqpEWb4r/oL0fWrVwHKB2Q==" saltValue="3YOskmC6Q0QcGC+KpQkHt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rw4uKEU69RMTEG/eLBgRRk7hA4ZqXs0+R4wu6Mj3JZ5Te78AgH3Xb4PFwF0lRaHNhK0Ptbp4MtF3JMukCiAq5A==" saltValue="RHvWEinKTEIHoQyYgben3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2026-09-30T10:36:56Z</dcterms:modified>
</cp:coreProperties>
</file>