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Fonden Djurs Vand (V052)\ØR2027\"/>
    </mc:Choice>
  </mc:AlternateContent>
  <xr:revisionPtr revIDLastSave="0" documentId="13_ncr:1_{8CD4F433-75A9-434B-A411-8461DE4A6E1B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C13" i="3" s="1"/>
  <c r="E11" i="14"/>
  <c r="E12" i="14" s="1"/>
  <c r="C11" i="14"/>
  <c r="C12" i="14" s="1"/>
  <c r="C12" i="3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9" i="7" s="1"/>
  <c r="C25" i="7"/>
  <c r="C17" i="3" s="1"/>
  <c r="C9" i="6"/>
  <c r="C20" i="7" l="1"/>
  <c r="C11" i="4" s="1"/>
  <c r="C12" i="4" s="1"/>
  <c r="C15" i="4" s="1"/>
  <c r="C19" i="4" s="1"/>
  <c r="C24" i="4" s="1"/>
  <c r="C16" i="12"/>
  <c r="C19" i="3" s="1"/>
  <c r="C12" i="13"/>
  <c r="C20" i="9"/>
  <c r="C21" i="9" s="1"/>
  <c r="E20" i="9"/>
  <c r="E21" i="9" s="1"/>
  <c r="E12" i="13"/>
  <c r="C11" i="3" s="1"/>
  <c r="C10" i="3" l="1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<sst xmlns="http://schemas.openxmlformats.org/spreadsheetml/2006/main" count="297" uniqueCount="135">
  <si>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</si>
  <si>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</si>
  <si>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</si>
  <si>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</si>
  <si>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</si>
  <si>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</si>
  <si>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</si>
  <si>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</si>
  <si>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</si>
  <si>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</si>
  <si>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</si>
  <si>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</si>
  <si>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</si>
  <si>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</si>
  <si>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</si>
  <si>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</si>
  <si>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</si>
  <si>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</si>
  <si>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</si>
  <si>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</si>
  <si>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</si>
  <si>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</si>
  <si>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</si>
  <si>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</si>
  <si>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</si>
  <si>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</si>
  <si>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</si>
  <si>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</si>
  <si>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</si>
  <si>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</si>
  <si>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</si>
  <si>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</si>
  <si>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</si>
  <si>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</si>
  <si>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</si>
  <si>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</si>
  <si>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</si>
  <si>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</si>
  <si>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</si>
  <si>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</si>
  <si>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</si>
  <si>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</si>
  <si>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</si>
  <si>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</si>
  <si>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</si>
  <si>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</si>
  <si>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</si>
  <si>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</si>
  <si>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</si>
  <si>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</si>
  <si>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</si>
  <si>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</si>
  <si>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</si>
  <si>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</si>
  <si>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</si>
  <si>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</si>
  <si>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</si>
  <si>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</si>
  <si>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</si>
  <si>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</si>
  <si>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</si>
  <si>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</si>
  <si>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</si>
  <si>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</si>
  <si>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</si>
  <si>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</si>
  <si>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</si>
  <si>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</si>
  <si>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</si>
  <si>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</si>
  <si>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</si>
  <si>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</si>
  <si>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</si>
  <si>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</si>
  <si>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</si>
  <si>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</si>
  <si>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</si>
  <si>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</si>
  <si>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</si>
  <si>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</si>
  <si>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</si>
  <si>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</si>
  <si>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</si>
  <si>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</si>
  <si>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</si>
  <si>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</si>
  <si>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</si>
  <si>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</si>
  <si>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</si>
  <si>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</si>
  <si>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</si>
  <si>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</si>
  <si>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</si>
  <si>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</si>
  <si>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</si>
  <si>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</si>
  <si>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</si>
  <si>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</si>
  <si>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</si>
  <si>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</si>
  <si>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</si>
  <si>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</si>
  <si>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</si>
  <si>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</si>
  <si>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</si>
  <si>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</si>
  <si>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</si>
  <si>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</si>
  <si>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</si>
  <si>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</si>
  <si>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</si>
  <si>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</si>
  <si>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</si>
  <si>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</si>
  <si>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</si>
  <si>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</si>
  <si>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</si>
  <si>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</si>
  <si>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</si>
  <si>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</si>
  <si>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</si>
  <si>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</si>
  <si>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</si>
  <si>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</si>
  <si>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</si>
  <si>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</si>
  <si>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Udvidelse af forsyningsområdet, 2023-2025</t>
  </si>
  <si>
    <t>Ingen engangstillæg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</si>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</sst>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9" t="s">
        <v>0</v>
      </c>
      <c r="D6" s="99"/>
      <c r="E6" s="6"/>
    </row>
    <row r="7" spans="1:5" ht="15" customHeight="1" x14ac:dyDescent="0.25">
      <c r="A7" s="5"/>
      <c r="B7" s="6"/>
      <c r="C7" s="99"/>
      <c r="D7" s="99"/>
      <c r="E7" s="6"/>
    </row>
    <row r="8" spans="1:5" ht="15.75" customHeight="1" x14ac:dyDescent="0.25">
      <c r="A8" s="5"/>
      <c r="B8" s="7"/>
      <c r="C8" s="100" t="s">
        <v>1</v>
      </c>
      <c r="D8" s="100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1" t="s">
        <v>2</v>
      </c>
      <c r="D11" s="101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2" t="s">
        <v>14</v>
      </c>
      <c r="D23" s="102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7SMGRhmE0+17QzDq7x/fMb2hDu+NGGcWreDQzoAR6FBvTtDqgw1t0DRXYREm1GweFddAQB4FydzR4X4hO6n6ZQ==" saltValue="FXDw3L6OcO0yWx/dE3CvFQ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hn4jXO4e/Ond3hRxx9+DfWE1B/5tnM8L5o0EVwTPntSbv79DpbY4Tyez9sWghFTx/TATM86VkiMO16z6smOMZw==" saltValue="bAomEDd2bnbYbOA448+4e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125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wIcgQAUPZw15/RtsvYfMzOOy3MuOLMIIqCf8vRKBHrsQjRZKScrsHijvUM7IM2PlqDb1D8SAXVmyquinooUaYA==" saltValue="bS4xb6gO9R17TdRzz6vow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GxGPzyXFktLLrLzIzfLu9AJ5tg6Ejay47rv/FWnFQDb1d5z6N3M4vnGq1947FB2FmixM1ooHpygOmtqRutueJQ==" saltValue="gJnCfsMzonoMI0Wu/zYIY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FzaTrbCEyKvNg9EkzRsc4D2m94mmMCcP3gs+YsZSuJzNNA0xy3vfJud/RakKpJP7/WiKb42oyGQsnpXmVjk1jw==" saltValue="sT6dCaNmtFhDzcm5MGnH+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SjD0/aOw+6diCtCPKKSNRs1Ue/pgh6iShnXMygS3zzZ2VpEuj2OfCZTlScQKhq//f/YWBg1dBwQow/tuNX/DHw==" saltValue="60eNFMJuR+KfDdwCOJxRh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vbHZChndX2neVMu5ZVRamtYcsdezKTrO08nkICCesayoi91mGyWLCvNduGb9JT7T1ihak0nQ6rNbxvrxGDkNWA==" saltValue="I3kkQ/h/RR5k8V/4eE/Db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9201476.3168575242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61799.2260111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-157475.68422876662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117464.81817645415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9223264.6768163107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9223264.6768163107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zgaZy5EVMabP03mn4NUrwye4iLZqLG9IMg9YFTuKalI3mF0xKNo/VhIh8fe5hI8J0Ve/lR2KA1Dss4R8EWE9gw==" saltValue="JVYMHmAlkOLPP7EhS3Iap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11516343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59785.041531479998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11576128.041531481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11830181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-254052.95846851915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571022</v>
      </c>
      <c r="D18" s="35" t="s">
        <v>31</v>
      </c>
      <c r="E18" s="5"/>
    </row>
    <row r="19" spans="1:5" ht="15" customHeight="1" x14ac:dyDescent="0.25">
      <c r="A19" s="5"/>
      <c r="B19" s="14" t="s">
        <v>128</v>
      </c>
      <c r="C19" s="30">
        <f>C15+C18</f>
        <v>316969.04153148085</v>
      </c>
      <c r="D19" s="16" t="s">
        <v>31</v>
      </c>
      <c r="E19" s="5"/>
    </row>
    <row r="20" spans="1:5" ht="43.5" customHeight="1" x14ac:dyDescent="0.25">
      <c r="A20" s="5"/>
      <c r="B20" s="108" t="s">
        <v>129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130</v>
      </c>
      <c r="C22" s="15"/>
      <c r="D22" s="16"/>
      <c r="E22" s="5"/>
    </row>
    <row r="23" spans="1:5" ht="26.25" x14ac:dyDescent="0.25">
      <c r="A23" s="5"/>
      <c r="B23" s="38" t="s">
        <v>131</v>
      </c>
      <c r="C23" s="39">
        <f>100*571022/(11404242+0)</f>
        <v>5.0071017433688274</v>
      </c>
      <c r="D23" s="35" t="s">
        <v>132</v>
      </c>
      <c r="E23" s="5"/>
    </row>
    <row r="24" spans="1:5" ht="26.25" x14ac:dyDescent="0.25">
      <c r="A24" s="5"/>
      <c r="B24" s="38" t="s">
        <v>133</v>
      </c>
      <c r="C24" s="39">
        <f>C19/C12*100</f>
        <v>2.7381266032502087</v>
      </c>
      <c r="D24" s="35" t="s">
        <v>132</v>
      </c>
      <c r="E24" s="5"/>
    </row>
    <row r="25" spans="1:5" ht="56.25" customHeight="1" x14ac:dyDescent="0.25">
      <c r="A25" s="5"/>
      <c r="B25" s="104" t="s">
        <v>134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U7KC8JcR/dkKcHThEHcAZNDkElkw36yxxd+MoAQ+PCLNQaWB3GvS+CYZW+8zXMPfi6qkh/OLcBqDkvsgfCVlpw==" saltValue="kaaqdFFBvUdGBU19Ws12n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8778586.3542718217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-149235.96802262097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572125.93060832203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9201476.3168575242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9201476.3168575242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I4Tj4TLNCY0WwpAdK2iRLnhHHZNNKaW69mbZ6Hg52N4wZ6lVHCnH4SqnP3AGeirtLlyqzpldCdbdJyYJ9bu6bg==" saltValue="oTpvRh8KF9KkslwMCWYj0g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9201476.3168575242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61799.2260111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9263275.5428686235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-157475.68422876662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syGkYahi0UWuuk5559NZGD1uGn26b7W61E/aaJw6+cJ4hPZuBpQkvzynRLoAhnAP/ql9oqv+0oEKXsUg8Xt9xQ==" saltValue="q+Md5SnIXAuhyC2dMSisM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826.04153147999932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826.04153147999932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tXI3iZlUfK0HaUPbF/NO6CrkhGKtmv7UI7+kH0Udd7L7HOySVkRqcIiZcT5RB2r2UqXOBC2157nqxTBbzHwbCQ==" saltValue="mYt86GuXaQ3osyr85ZchR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2718073.4716217499</v>
      </c>
      <c r="D9" s="22">
        <v>2489182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9900.9584685200007</v>
      </c>
      <c r="D10" s="22">
        <v>10727</v>
      </c>
      <c r="E10" s="22">
        <f t="shared" ref="E10:E19" si="0">MAX(D10-C10,0)</f>
        <v>826.04153147999932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9782.7109167599992</v>
      </c>
      <c r="D11" s="22">
        <v>8903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dpYbw5BNn0Ytqcvrs4cyeYUacRJkP7IHzQ63SUUg+Tv2BgsvAwHCqC5/yEvhRuYx6b0q7/uglCr7jNLo4KuYuA==" saltValue="1jwGd1+u96PysCp3G3dy4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126</v>
      </c>
      <c r="C10" s="22">
        <v>46743</v>
      </c>
      <c r="D10" s="35" t="s">
        <v>31</v>
      </c>
      <c r="E10" s="22">
        <v>12216</v>
      </c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46743</v>
      </c>
      <c r="D18" s="71" t="s">
        <v>31</v>
      </c>
      <c r="E18" s="70">
        <f>SUM(E10:E17)</f>
        <v>12216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-794.63100000000009</v>
      </c>
      <c r="D19" s="35" t="s">
        <v>31</v>
      </c>
      <c r="E19" s="22">
        <f>-E18*'8. Nøgletal'!C14</f>
        <v>-207.67200000000003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3046.3768646999997</v>
      </c>
      <c r="D20" s="35" t="s">
        <v>31</v>
      </c>
      <c r="E20" s="22">
        <f>SUM(E18:E19)*'8. Nøgletal'!C9</f>
        <v>796.15214639999999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48994.745864700002</v>
      </c>
      <c r="D21" s="71" t="s">
        <v>31</v>
      </c>
      <c r="E21" s="70">
        <f>SUM(E18:E20)</f>
        <v>12804.480146399999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1a291R3JrQdbyDnNC5j1N3El18s9oE7g23ti1B3Mm1Di2caeoYVLLnWGTDlXGO7TZ2nJ3lPdG+l0pFhvsK1G5w==" saltValue="+VUJTG7IXx+3Wm35nVl2V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 t="s">
        <v>127</v>
      </c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A7gUBo1onda0/ZFqTPT+iq13mq2afOTxnl63yWJjLf7XBs1r51AADY+1kf1TKfUAClMdHXy8iMb4ETSGiUskPg==" saltValue="mo5oPI6HxL+pA2L5ZP46G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2026-08-19T12:58:19Z</dcterms:modified>
</cp:coreProperties>
</file>