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Rødovre AS (S04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1" i="11" l="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" i="11" l="1"/>
  <c r="C10" i="37" s="1"/>
  <c r="C14" i="37" s="1"/>
  <c r="G12" i="11"/>
  <c r="C15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2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<sst xmlns="http://schemas.openxmlformats.org/spreadsheetml/2006/main" count="694" uniqueCount="280">
  <si>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</si>
  <si>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</si>
  <si>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</si>
  <si>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</si>
  <si>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</si>
  <si>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</si>
  <si>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</si>
  <si>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</si>
  <si>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</si>
  <si>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</si>
  <si>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</si>
  <si>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</si>
  <si>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</si>
  <si>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</si>
  <si>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</si>
  <si>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</si>
  <si>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</si>
  <si>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</si>
  <si>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</si>
  <si>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</si>
  <si>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</si>
  <si>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</si>
  <si>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</si>
  <si>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</si>
  <si>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</si>
  <si>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</si>
  <si>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</si>
  <si>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</si>
  <si>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</si>
  <si>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</si>
  <si>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</si>
  <si>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</si>
  <si>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</si>
  <si>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</si>
  <si>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</si>
  <si>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</si>
  <si>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</si>
  <si>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</si>
  <si>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</si>
  <si>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</si>
  <si>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</si>
  <si>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</si>
  <si>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</si>
  <si>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</si>
  <si>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</si>
  <si>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</si>
  <si>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</si>
  <si>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</si>
  <si>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</si>
  <si>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</si>
  <si>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</si>
  <si>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</si>
  <si>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</si>
  <si>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</si>
  <si>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</si>
  <si>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</si>
  <si>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</si>
  <si>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</si>
  <si>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</si>
  <si>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</si>
  <si>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</si>
  <si>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</si>
  <si>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</si>
  <si>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</si>
  <si>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</si>
  <si>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</si>
  <si>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</si>
  <si>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</si>
  <si>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</si>
  <si>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</si>
  <si>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</si>
  <si>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</si>
  <si>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</si>
  <si>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</si>
  <si>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</si>
  <si>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</si>
  <si>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</si>
  <si>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</si>
  <si>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</si>
  <si>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</si>
  <si>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</si>
  <si>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</si>
  <si>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</si>
  <si>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</si>
  <si>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</si>
  <si>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</si>
  <si>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</si>
  <si>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</si>
  <si>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</si>
  <si>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</si>
  <si>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</si>
  <si>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</si>
  <si>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</si>
  <si>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</si>
  <si>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</si>
  <si>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</si>
  <si>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</si>
  <si>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</si>
  <si>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</si>
  <si>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</si>
  <si>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</si>
  <si>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</si>
  <si>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</si>
  <si>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</si>
  <si>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</si>
  <si>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</si>
  <si>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</si>
  <si>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</si>
  <si>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</si>
  <si>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</si>
  <si>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</si>
  <si>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</si>
  <si>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</si>
  <si>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</si>
  <si>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</si>
  <si>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</si>
  <si>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</si>
  <si>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</si>
  <si>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</si>
  <si>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</si>
  <si>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</si>
  <si>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</si>
  <si>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</si>
  <si>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</si>
  <si>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</si>
  <si>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</si>
  <si>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</si>
  <si>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</si>
  <si>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</si>
  <si>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</si>
  <si>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</si>
  <si>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</si>
  <si>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</si>
  <si>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</si>
  <si>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</si>
  <si>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</si>
  <si>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</si>
  <si>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</si>
  <si>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</si>
  <si>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</si>
  <si>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</si>
  <si>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</si>
  <si>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</si>
  <si>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</si>
  <si>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</si>
  <si>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</si>
  <si>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</si>
  <si>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</si>
  <si>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</si>
  <si>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</si>
  <si>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</si>
  <si>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</si>
  <si>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</si>
  <si>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</si>
  <si>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</si>
  <si>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</si>
  <si>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</si>
  <si>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</si>
  <si>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</si>
  <si>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</si>
  <si>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</si>
  <si>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</si>
  <si>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</si>
  <si>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</si>
  <si>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</si>
  <si>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</si>
  <si>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</si>
  <si>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</si>
  <si>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</si>
  <si>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</si>
  <si>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</si>
  <si>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</si>
  <si>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</si>
  <si>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</si>
  <si>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</si>
  <si>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</si>
  <si>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</si>
  <si>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</si>
  <si>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</si>
  <si>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</si>
  <si>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</si>
  <si>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</si>
  <si>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</si>
  <si>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</si>
  <si>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</si>
  <si>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</si>
  <si>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</si>
  <si>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</si>
  <si>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</si>
  <si>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</si>
  <si>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</si>
  <si>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</si>
  <si>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</si>
  <si>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</si>
  <si>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</si>
  <si>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</si>
  <si>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</si>
  <si>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</si>
  <si>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</si>
  <si>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</si>
  <si>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</si>
  <si>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</si>
  <si>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</si>
  <si>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</si>
  <si>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</si>
  <si>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</si>
  <si>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</si>
  <si>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</si>
  <si>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</si>
  <si>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</si>
  <si>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</si>
  <si>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</si>
  <si>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</si>
  <si>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</si>
  <si>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</si>
  <si>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</si>
  <si>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</si>
  <si>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</si>
  <si>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</si>
  <si>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</si>
  <si>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</si>
  <si>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</si>
  <si>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</si>
  <si>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</si>
  <si>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</si>
  <si>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</si>
  <si>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</si>
  <si>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</si>
  <si>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</si>
  <si>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</si>
  <si>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</si>
  <si>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</si>
  <si>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</si>
  <si>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</si>
  <si>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</si>
  <si>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</si>
  <si>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</si>
  <si>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</si>
  <si>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</si>
  <si>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</si>
  <si>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</si>
  <si>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</si>
  <si>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</si>
  <si>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</si>
  <si>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</si>
  <si>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</si>
  <si>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</si>
  <si>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</si>
  <si>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</si>
  <si>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</si>
  <si>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</si>
  <si>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</si>
  <si>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</si>
  <si>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</si>
  <si>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</si>
  <si>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</si>
  <si>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</si>
  <si>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</si>
  <si>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</si>
  <si>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</si>
  <si>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</si>
  <si>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</si>
  <si>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</si>
  <si>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</si>
  <si>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</si>
  <si>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</si>
  <si>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</si>
  <si>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Selskabsskat</t>
  </si>
  <si>
    <t>Ingen tilknyttet virksomhed</t>
  </si>
  <si>
    <t>Ingen bortfald eller nedsættelse</t>
  </si>
  <si>
    <t>Klimaundersøttende tiltag og klimatilpasning</t>
  </si>
  <si>
    <t>Udvidelse af forsyningsområde</t>
  </si>
  <si>
    <t>Bassin Islevdalvej 140</t>
  </si>
  <si>
    <t>Ingen engangstillæg</t>
  </si>
  <si>
    <t>Installationer "mekaniske riste og SRO" Miljøklasse A. (7-20 m2) - SRO</t>
  </si>
  <si>
    <t>10</t>
  </si>
  <si>
    <t>Udvikling - Harrestrup Å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</si>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</sst>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103172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13265996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112793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13481961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13812927.50347524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2633144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2636939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2640818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2644785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NBCVX4oeDpdS6gABAv+KJd9pJAxCodaQhzzjrvH66IJABFHVHne9JZtc9KzfMYM+fyi1rcLw0HjhDMUrMBedvA==" saltValue="649vUEUGN8K0+9p0ISWdC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31071254.800298214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31061244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10010.800298213959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38413356.673287749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30663955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7749401.6732877493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40138924.328862064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33031200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7107724.3288620636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277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278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2618791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669036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-1949755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-1949755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39" x14ac:dyDescent="0.25">
      <c r="A10" s="1"/>
      <c r="B10" s="56" t="s">
        <v>274</v>
      </c>
      <c r="C10" s="112" t="s">
        <v>275</v>
      </c>
      <c r="D10" s="9">
        <v>26523</v>
      </c>
      <c r="E10" s="9">
        <f>IFERROR(D10/C10,0)</f>
        <v>2652.3</v>
      </c>
      <c r="F10" s="9">
        <v>0</v>
      </c>
      <c r="G10" s="9">
        <v>240</v>
      </c>
      <c r="H10" s="14" t="s">
        <v>3</v>
      </c>
      <c r="I10" s="1"/>
    </row>
    <row r="11" spans="1:9" x14ac:dyDescent="0.25">
      <c r="A11" s="1"/>
      <c r="B11" s="56" t="s">
        <v>276</v>
      </c>
      <c r="C11" s="113">
        <v>5</v>
      </c>
      <c r="D11" s="9">
        <v>7288364</v>
      </c>
      <c r="E11" s="9">
        <f t="shared" ref="E11" si="0">IFERROR(D11/C11,0)</f>
        <v>1457672.8</v>
      </c>
      <c r="F11" s="9">
        <v>0</v>
      </c>
      <c r="G11" s="9">
        <v>66044</v>
      </c>
      <c r="H11" s="14" t="s">
        <v>3</v>
      </c>
      <c r="I11" s="1"/>
    </row>
    <row r="12" spans="1:9" x14ac:dyDescent="0.25">
      <c r="A12" s="1"/>
      <c r="B12" s="86" t="s">
        <v>238</v>
      </c>
      <c r="C12" s="87"/>
      <c r="D12" s="88"/>
      <c r="E12" s="12">
        <f>SUM(E10:E11)</f>
        <v>1460325.1</v>
      </c>
      <c r="F12" s="12">
        <f>SUM(F10:F11)</f>
        <v>0</v>
      </c>
      <c r="G12" s="12">
        <f>SUM(G10:G11)</f>
        <v>66284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Anlægsprojekter'!F12</f>
        <v>0</v>
      </c>
      <c r="D10" s="14" t="s">
        <v>3</v>
      </c>
      <c r="E10" s="9">
        <f>SUM('Fane 9. Anlægsprojekter'!E12,'Fane 9. Anlægsprojekter'!G12)</f>
        <v>1526609.1</v>
      </c>
      <c r="F10" s="14" t="s">
        <v>3</v>
      </c>
      <c r="G10" s="1"/>
    </row>
    <row r="11" spans="1:7" x14ac:dyDescent="0.25">
      <c r="A11" s="1"/>
      <c r="B11" s="25" t="s">
        <v>270</v>
      </c>
      <c r="C11" s="22">
        <v>408877</v>
      </c>
      <c r="D11" s="14" t="s">
        <v>3</v>
      </c>
      <c r="E11" s="9">
        <v>111866</v>
      </c>
      <c r="F11" s="14" t="s">
        <v>3</v>
      </c>
      <c r="G11" s="1"/>
    </row>
    <row r="12" spans="1:7" x14ac:dyDescent="0.25">
      <c r="A12" s="1"/>
      <c r="B12" s="114" t="s">
        <v>271</v>
      </c>
      <c r="C12" s="22">
        <v>518515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25" t="s">
        <v>272</v>
      </c>
      <c r="C13" s="22">
        <v>9748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937140</v>
      </c>
      <c r="D14" s="13" t="s">
        <v>3</v>
      </c>
      <c r="E14" s="12">
        <f>SUM(E10:E13)</f>
        <v>1638475.1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948573.10800000001</v>
      </c>
      <c r="D15" s="13" t="s">
        <v>3</v>
      </c>
      <c r="E15" s="12">
        <f>E14*(1+'Fane 14. Nøgletal'!C13)</f>
        <v>1658464.4962200001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HoF+GTsKkfhwcTNAyNNtkXphb7HmV8cOaZ7999sKER42VioytTuCNPNQlDqIE/DsifhPmwQjd+DA4TZNDnipQ==" saltValue="awsvVgT9/UhhTCongpdf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272</v>
      </c>
      <c r="C10" s="22">
        <v>194954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194954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-3899.08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195745.09666229281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UxpPbdgi7tZpII266DHvpYNDm3JlxQLook7/XwJp/20LDIZhXyI7wCsHUJaNPwC2vaTaWlGklyAtonjfoQ+hA==" saltValue="81sK0iJlo7LEGqoKy392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279</v>
      </c>
      <c r="C9" s="110"/>
      <c r="D9" s="111"/>
      <c r="E9" s="9">
        <v>437970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-8759.4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Nøgletal'!C12)^3</f>
        <v>455079.94496039452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445372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-8907.44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452634.84560462955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445372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-8907.44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458156.99072100606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445372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-8907.44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463746.50600780232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z230Az4rdrAXT72EM9jZ6c53d37EmLokK2tCPIix4EcgJe+9B4N64FSp/0WAzUsNIBUrGTtvW0cbGnQ4EFZoA==" saltValue="ToRATXSdysSNKWSj8a1SS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21642499.359440949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tillæg'!C15</f>
        <v>948573.10800000001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tillæg'!E15</f>
        <v>1658464.4962200001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458163.09615247068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-142603.2809150501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-497428.00285460986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24067668.776043758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16446071.50347524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455079.94496039452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195745.09666229281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195745.09666229281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-1949755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39214810.321141683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24067668.776043758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293625.55906773388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-141456.18012336944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-475175.38599151006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23744662.768996611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16618384.219017638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452634.84560462955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40815681.833618879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23744662.768996611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289684.8857817587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-140318.30661045708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-467745.78124383977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23426283.566924073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16792836.850689653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458156.99072100606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40677277.40833474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23426283.566924073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285800.65951647371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-139189.58615208254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-460432.34208120167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23112462.298207261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16969458.480668068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463746.50600780232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40545667.284883134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21384882.053443611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407279.13157800003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429305.57534492569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-123486.06624667328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-455481.33467891073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21642499.359440949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18735835.175624132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446288.48709476384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-1503436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-2334355.8358229613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36986831.18633689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6231708.2141869487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430438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133242.92428373898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6205188.4324765159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0.31314565714215864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437970.66500000004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132863.18821244346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6178591.2546644006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123571.82509328802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6174303.3123336639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123486.06624667328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6170018.3458349044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960145.69991760002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142603.2809150501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7072809.0061684716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141456.18012336944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7015915.3305228529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140318.30661045708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6959479.3076041276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139189.58615208254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14157595.319691734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128834.11740919479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14274264.523322485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43147.22217954103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253418.18789538587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14310113.444864759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1275219.8970534597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264383.42107847135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15622772.63428029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415302.53047008667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455481.33467891073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15889570.928523874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1678697.7630738842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497428.00285460986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17279104.945145819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475175.38599151006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17008937.499775991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467745.78124383977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16742994.257498242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460432.34208120167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2020-09-02T12:28:46Z</dcterms:modified>
</cp:coreProperties>
</file>