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Ringkøbing-Skjern Spildevand AS (S077)\ØR2027\"/>
    </mc:Choice>
  </mc:AlternateContent>
  <xr:revisionPtr revIDLastSave="0" documentId="13_ncr:1_{B11BA0F0-7B80-4E76-9F9D-E6B29D2B8D22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3" l="1"/>
  <c r="C23" i="4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8" i="3" s="1"/>
  <c r="C16" i="6"/>
  <c r="C12" i="11" l="1"/>
  <c r="C19" i="3" s="1"/>
  <c r="C16" i="12"/>
  <c r="C21" i="3" s="1"/>
  <c r="C12" i="3"/>
  <c r="C13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</calcChain>
</file>

<file path=xl/sharedStrings.xml><?xml version="1.0" encoding="utf-8"?>
<sst xmlns="http://schemas.openxmlformats.org/spreadsheetml/2006/main" count="335" uniqueCount="157">
  <si>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</si>
  <si>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</si>
  <si>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</si>
  <si>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</si>
  <si>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</si>
  <si>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</si>
  <si>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</si>
  <si>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</si>
  <si>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</si>
  <si>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</si>
  <si>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</si>
  <si>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</si>
  <si>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</si>
  <si>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</si>
  <si>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</si>
  <si>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</si>
  <si>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</si>
  <si>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</si>
  <si>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</si>
  <si>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</si>
  <si>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</si>
  <si>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</si>
  <si>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</si>
  <si>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</si>
  <si>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</si>
  <si>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</si>
  <si>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</si>
  <si>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</si>
  <si>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</si>
  <si>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</si>
  <si>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</si>
  <si>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</si>
  <si>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</si>
  <si>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</si>
  <si>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</si>
  <si>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</si>
  <si>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</si>
  <si>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</si>
  <si>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</si>
  <si>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</si>
  <si>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</si>
  <si>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</si>
  <si>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</si>
  <si>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</si>
  <si>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</si>
  <si>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</si>
  <si>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</si>
  <si>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</si>
  <si>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</si>
  <si>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</si>
  <si>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</si>
  <si>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</si>
  <si>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</si>
  <si>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</si>
  <si>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</si>
  <si>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</si>
  <si>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</si>
  <si>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</si>
  <si>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</si>
  <si>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</si>
  <si>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</si>
  <si>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</si>
  <si>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</si>
  <si>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</si>
  <si>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</si>
  <si>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</si>
  <si>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</si>
  <si>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</si>
  <si>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</si>
  <si>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</si>
  <si>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</si>
  <si>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</si>
  <si>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</si>
  <si>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</si>
  <si>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</si>
  <si>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</si>
  <si>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</si>
  <si>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</si>
  <si>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</si>
  <si>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</si>
  <si>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</si>
  <si>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</si>
  <si>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</si>
  <si>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</si>
  <si>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</si>
  <si>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</si>
  <si>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</si>
  <si>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</si>
  <si>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</si>
  <si>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</si>
  <si>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</si>
  <si>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</si>
  <si>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</si>
  <si>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</si>
  <si>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</si>
  <si>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</si>
  <si>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</si>
  <si>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</si>
  <si>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</si>
  <si>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</si>
  <si>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</si>
  <si>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</si>
  <si>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</si>
  <si>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</si>
  <si>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</si>
  <si>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</si>
  <si>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</si>
  <si>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</si>
  <si>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</si>
  <si>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</si>
  <si>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</si>
  <si>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</si>
  <si>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</si>
  <si>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</si>
  <si>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</si>
  <si>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</si>
  <si>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</si>
  <si>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</si>
  <si>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</si>
  <si>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</si>
  <si>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</si>
  <si>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</si>
  <si>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</si>
  <si>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</si>
  <si>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</si>
  <si>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</si>
  <si>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</si>
  <si>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</si>
  <si>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</si>
  <si>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</si>
  <si>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</si>
  <si>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</si>
  <si>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</si>
  <si>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</si>
  <si>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</si>
  <si>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</si>
  <si>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</si>
  <si>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</si>
  <si>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</si>
  <si>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</si>
  <si>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</si>
  <si>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</si>
  <si>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</si>
  <si>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</si>
  <si>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</si>
  <si>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</si>
  <si>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</si>
  <si>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</si>
  <si>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</si>
  <si>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</si>
  <si>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Separatkloakering</t>
  </si>
  <si>
    <t>Byggemodninger</t>
  </si>
  <si>
    <t>Sommerhuskloakering</t>
  </si>
  <si>
    <t>Ingen engangstillæg</t>
  </si>
  <si>
    <t>Betalinger til projekters medfinansiering - ØR (Skælbækken)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</si>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</sst>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W+P5+0JV7Lb+XEGLhAHQQ/gcuP+Diw5IoWTkU2YmCpjy4scqQNpzb9fZPlXyiLZ/EwTGsxwfcqourY9j+K20Gw==" saltValue="nmEiwIJkRNbMMhpZLqOQH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90685980.009182513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1951446.372774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-397592.49692201579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2665731.1992774969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94905565.084311992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156</v>
      </c>
      <c r="C20" s="34">
        <v>-3821646.0496644601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91083919.034647524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N4ME6kpOEMDA6MxuUfjcQunwRxG4zc+G8CEjJjEghYQOzvhueBb4cEviXEJeTanVWFZTvsQRzHUHrNNWufrnJw==" saltValue="VHZTiJSDrM9FY7HLlHpec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71093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85809390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731299.99633600004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3481386.8936561998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90022076.889992192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88970919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1051157.8899921924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-2004045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-952887.11000780761</v>
      </c>
      <c r="D19" s="27" t="s">
        <v>31</v>
      </c>
      <c r="E19" s="11"/>
    </row>
    <row r="20" spans="1:5" ht="32.2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15" customHeight="1" x14ac:dyDescent="0.25">
      <c r="A23" s="11"/>
      <c r="B23" s="52" t="s">
        <v>144</v>
      </c>
      <c r="C23" s="53">
        <f>100*-2004045/(76352515+4369250)</f>
        <v>-2.4826575583425363</v>
      </c>
      <c r="D23" s="46" t="s">
        <v>145</v>
      </c>
      <c r="E23" s="11"/>
    </row>
    <row r="24" spans="1:5" ht="15" customHeight="1" x14ac:dyDescent="0.25">
      <c r="A24" s="11"/>
      <c r="B24" s="52" t="s">
        <v>146</v>
      </c>
      <c r="C24" s="53">
        <f>C19/C12*100</f>
        <v>-1.0585038058744685</v>
      </c>
      <c r="D24" s="46" t="s">
        <v>145</v>
      </c>
      <c r="E24" s="11"/>
    </row>
    <row r="25" spans="1:5" ht="56.25" customHeight="1" x14ac:dyDescent="0.25">
      <c r="A25" s="11"/>
      <c r="B25" s="54" t="s">
        <v>147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mUBiaOPbNY1ZspVK4+/ddttbWxKHGqx5f+4/NQJ7N8aqepSn5ZtvLh79Y6QzPky/PRn2Mqa97lJv9SzoRZYZrw==" saltValue="yfcHeNjOt2FuP2mfVkhLi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87786106.27275601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731299.99633600004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-378636.70044344553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2547210.4405339435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90685980.009182513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-3821646.0496644601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-3448196.6666666665</v>
      </c>
      <c r="D22" s="73" t="s">
        <v>31</v>
      </c>
      <c r="E22" s="57"/>
    </row>
    <row r="23" spans="1:5" ht="15" customHeight="1" x14ac:dyDescent="0.25">
      <c r="A23" s="57"/>
      <c r="B23" s="59" t="s">
        <v>155</v>
      </c>
      <c r="C23" s="78">
        <v>83416137.292851374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DhkksblQkA9lbyfY4y/3xj1vVpQVclIErJas993GbfPTPKFcUWl3EdNbgbYKgxpZexvBfKSyljaLtXDjfql2SQ==" saltValue="/++UBrDLqjRpaAM3WQiNr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19478965.054313049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-389579.301086261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790239.09287399997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19879624.846100789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-397592.49692201579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72527503.286113679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1161207.2799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73688710.566013679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-397592.49692201579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nwBzvdMbKq98g03ZlWXMfZo7kWUIcGlJaspgZTQNIKY4G6Hla0pw4QMjfCc/DaQIXcShjNIuiMYr0XgBLhjyzQ==" saltValue="JwC0/9O2tDm9beHe8fRnF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6044.517936239994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0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198871.37571995999</v>
      </c>
      <c r="D11" s="46" t="s">
        <v>31</v>
      </c>
      <c r="E11" s="11"/>
    </row>
    <row r="12" spans="1:5" ht="15" customHeight="1" x14ac:dyDescent="0.25">
      <c r="A12" s="11"/>
      <c r="B12" s="97" t="s">
        <v>148</v>
      </c>
      <c r="C12" s="98">
        <v>193287</v>
      </c>
      <c r="D12" s="46" t="s">
        <v>31</v>
      </c>
      <c r="E12" s="11"/>
    </row>
    <row r="13" spans="1:5" ht="15" customHeight="1" x14ac:dyDescent="0.25">
      <c r="A13" s="11"/>
      <c r="B13" s="99" t="s">
        <v>154</v>
      </c>
      <c r="C13" s="98">
        <v>1124487</v>
      </c>
      <c r="D13" s="46" t="s">
        <v>31</v>
      </c>
      <c r="E13" s="11"/>
    </row>
    <row r="14" spans="1:5" ht="15" customHeight="1" x14ac:dyDescent="0.25">
      <c r="A14" s="11"/>
      <c r="B14" s="99" t="s">
        <v>149</v>
      </c>
      <c r="C14" s="98">
        <v>46389</v>
      </c>
      <c r="D14" s="46" t="s">
        <v>31</v>
      </c>
      <c r="E14" s="11"/>
    </row>
    <row r="15" spans="1:5" ht="15" customHeight="1" x14ac:dyDescent="0.25">
      <c r="A15" s="11"/>
      <c r="B15" s="99"/>
      <c r="C15" s="98"/>
      <c r="D15" s="46" t="s">
        <v>31</v>
      </c>
      <c r="E15" s="11"/>
    </row>
    <row r="16" spans="1:5" ht="15" customHeight="1" x14ac:dyDescent="0.25">
      <c r="A16" s="11"/>
      <c r="B16" s="99"/>
      <c r="C16" s="98"/>
      <c r="D16" s="46" t="s">
        <v>31</v>
      </c>
      <c r="E16" s="11"/>
    </row>
    <row r="17" spans="1:5" ht="15" customHeight="1" x14ac:dyDescent="0.25">
      <c r="A17" s="11"/>
      <c r="B17" s="99"/>
      <c r="C17" s="98"/>
      <c r="D17" s="46" t="s">
        <v>31</v>
      </c>
      <c r="E17" s="11"/>
    </row>
    <row r="18" spans="1:5" ht="15" customHeight="1" x14ac:dyDescent="0.25">
      <c r="A18" s="11"/>
      <c r="B18" s="99"/>
      <c r="C18" s="98"/>
      <c r="D18" s="46" t="s">
        <v>31</v>
      </c>
      <c r="E18" s="11"/>
    </row>
    <row r="19" spans="1:5" ht="15" customHeight="1" x14ac:dyDescent="0.25">
      <c r="A19" s="11"/>
      <c r="B19" s="99"/>
      <c r="C19" s="98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1569078.8936562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PQ9uEx6JLtVTHL+yn54bguSsSFbMRuD3R89ajVpwh5bHyg0E12D5nnMBS4a+iNU0vxWbMKTlL9vuEaOFvlGtaQ==" saltValue="EJvHY+zRiA6PKcd3Wosv+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96535.482063760006</v>
      </c>
      <c r="D9" s="33">
        <v>102580</v>
      </c>
      <c r="E9" s="33">
        <f>MAX(D9-C9,0)</f>
        <v>6044.517936239994</v>
      </c>
      <c r="F9" s="46" t="s">
        <v>31</v>
      </c>
      <c r="G9" s="11"/>
    </row>
    <row r="10" spans="1:7" ht="42" customHeight="1" x14ac:dyDescent="0.25">
      <c r="A10" s="11"/>
      <c r="B10" s="97" t="s">
        <v>138</v>
      </c>
      <c r="C10" s="33">
        <v>95980.628167040006</v>
      </c>
      <c r="D10" s="33">
        <v>88858</v>
      </c>
      <c r="E10" s="33">
        <f t="shared" ref="E10:E19" si="0">MAX(D10-C10,0)</f>
        <v>0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70625.624280040007</v>
      </c>
      <c r="D11" s="33">
        <v>269497</v>
      </c>
      <c r="E11" s="33">
        <f t="shared" si="0"/>
        <v>198871.37571995999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VprT1VaekZP3YZ3fmlNlSyySY10lsQnhen4DJPI8Fn2qcYNmPkHYbVqm/s5GI2LctSSRXELK6AcZ0RuI1xyLqA==" saltValue="SoKxYKW5oino201XpokSI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150</v>
      </c>
      <c r="C10" s="33">
        <v>592258</v>
      </c>
      <c r="D10" s="46" t="s">
        <v>31</v>
      </c>
      <c r="E10" s="33">
        <v>449507</v>
      </c>
      <c r="F10" s="46" t="s">
        <v>31</v>
      </c>
      <c r="G10" s="11"/>
    </row>
    <row r="11" spans="1:7" ht="15" customHeight="1" x14ac:dyDescent="0.25">
      <c r="A11" s="11"/>
      <c r="B11" s="112" t="s">
        <v>151</v>
      </c>
      <c r="C11" s="33">
        <v>45925</v>
      </c>
      <c r="D11" s="46" t="s">
        <v>31</v>
      </c>
      <c r="E11" s="33">
        <v>163449</v>
      </c>
      <c r="F11" s="46" t="s">
        <v>31</v>
      </c>
      <c r="G11" s="11"/>
    </row>
    <row r="12" spans="1:7" ht="15" customHeight="1" x14ac:dyDescent="0.25">
      <c r="A12" s="11"/>
      <c r="B12" s="112" t="s">
        <v>152</v>
      </c>
      <c r="C12" s="33">
        <v>145534</v>
      </c>
      <c r="D12" s="46" t="s">
        <v>31</v>
      </c>
      <c r="E12" s="33">
        <v>515635</v>
      </c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783717</v>
      </c>
      <c r="D18" s="101" t="s">
        <v>31</v>
      </c>
      <c r="E18" s="100">
        <f>SUM(E10:E17)</f>
        <v>1128591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-15674.34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22196.432873999998</v>
      </c>
      <c r="D21" s="46" t="s">
        <v>31</v>
      </c>
      <c r="E21" s="33">
        <f>SUM(E18:E20)*'8. Nøgletal'!C9</f>
        <v>32616.279899999998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790239.09287400008</v>
      </c>
      <c r="D22" s="101" t="s">
        <v>31</v>
      </c>
      <c r="E22" s="100">
        <f>SUM(E18:E21)</f>
        <v>1161207.2799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0KAx40NwBm0aYBX8gGWfnenAYDaLZRpjq84vJlbPZHrcJs0pLGLUcn5MIOvFRRhUyDcGaUJPkLFg7qVRJKiZYQ==" saltValue="iinM4RkzpvFRJf0AfDVTm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153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N6dNotY2tYit2LP5umliPuM/aUAEhQQzbItjnQgm3vAqi0Xe5WzcqrUz3WATdHCxcz0gL4dRU/Ac18vePcjvew==" saltValue="y/eaGGImTKLBUKKLrl7na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xbW9wsMUGI8oc+MvCxnLnqVzKXvlOZIlFnPhqP3kauL697ZIXHIrg8jxiQ+vBPyv4KLQcgKv5iSFTjmPWHNPJw==" saltValue="iju2WKJ8fygjXJHes46+j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140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3chyWXLK3LYeGz8DkM24B/qOUvbN1gpfXnDXfg72xP/2JCvbXO0lB9BBHIM8xPZF8XpI6nKsCHhRDspVfaqYpg==" saltValue="GQMy3/fw0cvRLZ0ur7KQi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4X9VG/OZTC7p5dYSXtBa6RYNYVQJbO1nSfOBtytTFSP+agnB22MNYcdu36pAJS5m5EKI8dCjF5ClQlX2W8z/Kg==" saltValue="Mi0fOUsLbKO2hlxJeQezH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iRXBdXdVs3ojkRuVAKJh1JdXS/dtDEGz4YMU7IinqfDhyLkJbfceoGHpmsUtjnGa+1qTNTslFsWx+hmvlBinDQ==" saltValue="R0TnLFc/CXgaZd/SPASAP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N13zT2JTm3fKxkGWkBmZAWXJT0PbdRuxMwBSbbwSKTNah7Fg/MHzQzKF/SAl1d+cjFEIycqLthL7Jx+bgNGYKQ==" saltValue="xShr5uKMJTBPvEUG9MEQF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ADo1+jKWo5ehvd6cx/fkkSsHRxHiXBAcLpnjGZxzYooDFhk/QOZVEqbIXeiA4cDZBaioHkOIQ+7a0MU1+rRHPQ==" saltValue="zu5/PdwScwM/+QeImBY8O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2026-09-14T11:09:26Z</dcterms:modified>
</cp:coreProperties>
</file>