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Spildevand AS (S077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35" i="2" l="1"/>
  <c r="E32" i="32" l="1"/>
  <c r="E16" i="40" l="1"/>
  <c r="E12" i="40"/>
  <c r="E26" i="32" l="1"/>
  <c r="E34" i="32" s="1"/>
  <c r="C26" i="15" l="1"/>
  <c r="C30" i="2"/>
  <c r="C12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9" i="15" l="1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<sst xmlns="http://schemas.openxmlformats.org/spreadsheetml/2006/main" count="702" uniqueCount="284">
  <si>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</si>
  <si>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</si>
  <si>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</si>
  <si>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</si>
  <si>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</si>
  <si>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</si>
  <si>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</si>
  <si>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</si>
  <si>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</si>
  <si>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</si>
  <si>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</si>
  <si>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</si>
  <si>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</si>
  <si>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</si>
  <si>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</si>
  <si>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</si>
  <si>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</si>
  <si>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</si>
  <si>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</si>
  <si>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</si>
  <si>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</si>
  <si>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</si>
  <si>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</si>
  <si>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</si>
  <si>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</si>
  <si>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</si>
  <si>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</si>
  <si>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</si>
  <si>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</si>
  <si>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</si>
  <si>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</si>
  <si>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</si>
  <si>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</si>
  <si>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</si>
  <si>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</si>
  <si>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</si>
  <si>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</si>
  <si>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</si>
  <si>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</si>
  <si>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</si>
  <si>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</si>
  <si>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</si>
  <si>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</si>
  <si>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</si>
  <si>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</si>
  <si>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</si>
  <si>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</si>
  <si>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</si>
  <si>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</si>
  <si>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</si>
  <si>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</si>
  <si>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</si>
  <si>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</si>
  <si>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</si>
  <si>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</si>
  <si>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</si>
  <si>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</si>
  <si>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</si>
  <si>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</si>
  <si>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</si>
  <si>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</si>
  <si>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</si>
  <si>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</si>
  <si>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</si>
  <si>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</si>
  <si>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</si>
  <si>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</si>
  <si>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</si>
  <si>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</si>
  <si>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</si>
  <si>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</si>
  <si>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</si>
  <si>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</si>
  <si>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</si>
  <si>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</si>
  <si>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</si>
  <si>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</si>
  <si>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</si>
  <si>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</si>
  <si>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</si>
  <si>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</si>
  <si>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</si>
  <si>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</si>
  <si>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</si>
  <si>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</si>
  <si>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</si>
  <si>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</si>
  <si>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</si>
  <si>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</si>
  <si>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</si>
  <si>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</si>
  <si>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</si>
  <si>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</si>
  <si>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</si>
  <si>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</si>
  <si>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</si>
  <si>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</si>
  <si>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</si>
  <si>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</si>
  <si>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</si>
  <si>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</si>
  <si>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</si>
  <si>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</si>
  <si>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</si>
  <si>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</si>
  <si>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</si>
  <si>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</si>
  <si>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</si>
  <si>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</si>
  <si>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</si>
  <si>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</si>
  <si>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</si>
  <si>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</si>
  <si>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</si>
  <si>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</si>
  <si>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</si>
  <si>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</si>
  <si>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</si>
  <si>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</si>
  <si>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</si>
  <si>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</si>
  <si>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</si>
  <si>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</si>
  <si>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</si>
  <si>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</si>
  <si>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</si>
  <si>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</si>
  <si>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</si>
  <si>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</si>
  <si>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</si>
  <si>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</si>
  <si>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</si>
  <si>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</si>
  <si>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</si>
  <si>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</si>
  <si>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</si>
  <si>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</si>
  <si>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</si>
  <si>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</si>
  <si>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</si>
  <si>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</si>
  <si>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</si>
  <si>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</si>
  <si>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</si>
  <si>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</si>
  <si>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</si>
  <si>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</si>
  <si>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</si>
  <si>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</si>
  <si>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</si>
  <si>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</si>
  <si>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</si>
  <si>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</si>
  <si>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</si>
  <si>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</si>
  <si>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</si>
  <si>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</si>
  <si>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</si>
  <si>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</si>
  <si>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</si>
  <si>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</si>
  <si>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</si>
  <si>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</si>
  <si>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</si>
  <si>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</si>
  <si>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</si>
  <si>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</si>
  <si>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</si>
  <si>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</si>
  <si>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</si>
  <si>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</si>
  <si>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</si>
  <si>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</si>
  <si>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</si>
  <si>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</si>
  <si>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</si>
  <si>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</si>
  <si>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</si>
  <si>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</si>
  <si>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</si>
  <si>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</si>
  <si>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</si>
  <si>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</si>
  <si>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</si>
  <si>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</si>
  <si>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</si>
  <si>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</si>
  <si>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</si>
  <si>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</si>
  <si>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</si>
  <si>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</si>
  <si>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</si>
  <si>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</si>
  <si>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</si>
  <si>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</si>
  <si>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</si>
  <si>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</si>
  <si>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</si>
  <si>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</si>
  <si>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</si>
  <si>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</si>
  <si>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</si>
  <si>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</si>
  <si>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</si>
  <si>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</si>
  <si>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</si>
  <si>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</si>
  <si>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</si>
  <si>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</si>
  <si>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</si>
  <si>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</si>
  <si>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</si>
  <si>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</si>
  <si>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</si>
  <si>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</si>
  <si>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</si>
  <si>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</si>
  <si>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</si>
  <si>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</si>
  <si>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</si>
  <si>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</si>
  <si>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</si>
  <si>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</si>
  <si>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</si>
  <si>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</si>
  <si>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</si>
  <si>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</si>
  <si>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</si>
  <si>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</si>
  <si>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</si>
  <si>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</si>
  <si>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</si>
  <si>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</si>
  <si>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</si>
  <si>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</si>
  <si>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</si>
  <si>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</si>
  <si>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</si>
  <si>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</si>
  <si>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</si>
  <si>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</si>
  <si>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</si>
  <si>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</si>
  <si>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</si>
  <si>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</si>
  <si>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</si>
  <si>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</si>
  <si>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</si>
  <si>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</si>
  <si>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</si>
  <si>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</si>
  <si>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</si>
  <si>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</si>
  <si>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</si>
  <si>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</si>
  <si>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</si>
  <si>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</si>
  <si>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</si>
  <si>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</si>
  <si>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</si>
  <si>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</si>
  <si>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</si>
  <si>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</si>
  <si>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</si>
  <si>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</si>
  <si>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</si>
  <si>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</si>
  <si>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</si>
  <si>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</si>
  <si>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</si>
  <si>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</si>
  <si>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</si>
  <si>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</si>
  <si>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</si>
  <si>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</si>
  <si>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</si>
  <si>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</si>
  <si>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Fjernaflæste målere og TV-inspektion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</si>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</sst>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282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NRZD2wNBKRnmoaUwQYN+dUAO36SnTF1EOcB1TjJepUhFZfITwvaKyJXceBgoDF9IBJefy+NoiW+z5iRqd/dXA==" saltValue="kuKuGZDlcT908wFg2TCum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5" t="s">
        <v>262</v>
      </c>
      <c r="C10" s="9">
        <v>82565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40442</v>
      </c>
      <c r="D11" s="14" t="s">
        <v>3</v>
      </c>
      <c r="E11" s="1"/>
      <c r="F11" s="1"/>
    </row>
    <row r="12" spans="1:6" x14ac:dyDescent="0.25">
      <c r="A12" s="1"/>
      <c r="B12" s="38" t="s">
        <v>209</v>
      </c>
      <c r="C12" s="12">
        <f>SUM(C10:C11)</f>
        <v>123007</v>
      </c>
      <c r="D12" s="13" t="s">
        <v>3</v>
      </c>
      <c r="E12" s="1"/>
      <c r="F12" s="1"/>
    </row>
    <row r="13" spans="1:6" x14ac:dyDescent="0.25">
      <c r="A13" s="1"/>
      <c r="B13" s="38" t="s">
        <v>210</v>
      </c>
      <c r="C13" s="12">
        <f>C12*(1+'Fane 14. Nøgletal'!C14)^2</f>
        <v>123820.18574623002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95" t="s">
        <v>142</v>
      </c>
      <c r="C16" s="96"/>
      <c r="D16" s="97"/>
      <c r="E16" s="1"/>
      <c r="F16" s="1"/>
    </row>
    <row r="17" spans="1:6" x14ac:dyDescent="0.25">
      <c r="A17" s="1"/>
      <c r="B17" s="65" t="s">
        <v>116</v>
      </c>
      <c r="C17" s="9">
        <v>0</v>
      </c>
      <c r="D17" s="14" t="s">
        <v>3</v>
      </c>
      <c r="E17" s="1"/>
      <c r="F17" s="1"/>
    </row>
    <row r="18" spans="1:6" x14ac:dyDescent="0.25">
      <c r="A18" s="1"/>
      <c r="B18" s="65" t="s">
        <v>117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65" t="s">
        <v>154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5" t="s">
        <v>211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95"/>
      <c r="C21" s="96"/>
      <c r="D21" s="97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5" t="s">
        <v>115</v>
      </c>
      <c r="C24" s="96"/>
      <c r="D24" s="97"/>
      <c r="E24" s="1"/>
      <c r="F24" s="1"/>
    </row>
    <row r="25" spans="1:6" x14ac:dyDescent="0.25">
      <c r="A25" s="1"/>
      <c r="B25" s="65" t="s">
        <v>116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65" t="s">
        <v>117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5" t="s">
        <v>154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211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95"/>
      <c r="C29" s="96"/>
      <c r="D29" s="97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8cgYrJZcxvpWL/WxKR2vYUtYyV1K8T4yAsPB5qfrNEsXT5a9QuSfyRGqxf2QIH676jBN/SDINLRKhmr3Z856Q==" saltValue="k8uIl6Th1fu1O9Y62BDhKA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265</v>
      </c>
      <c r="C8" s="96"/>
      <c r="D8" s="96"/>
      <c r="E8" s="96"/>
      <c r="F8" s="97"/>
      <c r="G8" s="1"/>
    </row>
    <row r="9" spans="1:7" x14ac:dyDescent="0.25">
      <c r="A9" s="1"/>
      <c r="B9" s="104" t="s">
        <v>266</v>
      </c>
      <c r="C9" s="105"/>
      <c r="D9" s="106"/>
      <c r="E9" s="9">
        <v>4446112.1543585062</v>
      </c>
      <c r="F9" s="14" t="s">
        <v>3</v>
      </c>
      <c r="G9" s="1"/>
    </row>
    <row r="10" spans="1:7" x14ac:dyDescent="0.25">
      <c r="A10" s="1"/>
      <c r="B10" s="104" t="s">
        <v>267</v>
      </c>
      <c r="C10" s="105"/>
      <c r="D10" s="106"/>
      <c r="E10" s="9">
        <v>1223497.7620975375</v>
      </c>
      <c r="F10" s="14" t="s">
        <v>3</v>
      </c>
      <c r="G10" s="1"/>
    </row>
    <row r="11" spans="1:7" x14ac:dyDescent="0.25">
      <c r="A11" s="1"/>
      <c r="B11" s="104" t="s">
        <v>268</v>
      </c>
      <c r="C11" s="105"/>
      <c r="D11" s="106"/>
      <c r="E11" s="9">
        <v>1223497.7620975375</v>
      </c>
      <c r="F11" s="14" t="s">
        <v>3</v>
      </c>
      <c r="G11" s="1"/>
    </row>
    <row r="12" spans="1:7" x14ac:dyDescent="0.25">
      <c r="A12" s="1"/>
      <c r="B12" s="104" t="s">
        <v>269</v>
      </c>
      <c r="C12" s="105"/>
      <c r="D12" s="106"/>
      <c r="E12" s="9">
        <v>4492938.4586640149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270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271</v>
      </c>
      <c r="C16" s="96"/>
      <c r="D16" s="96"/>
      <c r="E16" s="96"/>
      <c r="F16" s="97"/>
      <c r="G16" s="1"/>
    </row>
    <row r="17" spans="1:7" x14ac:dyDescent="0.25">
      <c r="A17" s="1"/>
      <c r="B17" s="104" t="s">
        <v>272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273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274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74610886.295471117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81673685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275</v>
      </c>
      <c r="C26" s="60"/>
      <c r="D26" s="67"/>
      <c r="E26" s="48">
        <f>E23-(E24-E25)</f>
        <v>-7062798.7045288831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16" t="s">
        <v>280</v>
      </c>
      <c r="C31" s="117"/>
      <c r="D31" s="118"/>
      <c r="E31" s="9">
        <v>3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98" t="s">
        <v>279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aeQbH8+3ekOXt8XbmgBooz1dBolEg5ojg3rilKM7FmXlOe0WHuz7UCuaIArZf+LiLY9f1FTWNCs+eTjchSmUzg==" saltValue="X15v2LPEgcYhZPwO8WETS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D6E500gp2B25eEX8fPKN6UhYZSnrf5uy+20c79EvzoO4OYi35pxn9NqD/F3RCM3+XzoCxBm4wXibMLzSM/Zmg==" saltValue="Cgn0keH2kj6nD0e/9I7ze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281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UNbqb/pkXsDrxlAb9WjP7sYRKkvWfX0Ep+JEmr0qPYHWYP8XHE9+Tq8GFtEk7l0qh0aDnBW2B0YoNkCFVBG5Q==" saltValue="aFfQWOMucnvg10HwcGC/A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277</v>
      </c>
      <c r="C11" s="22">
        <v>819834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819834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822539.45220000006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Kn1vsih14fesJSsIJIqYLd95dRF5UXrt2//h6JXhxLbfDDvB9zv/sZxznD60uo6WyVsfEiQInMUuRKzyP4N1A==" saltValue="ktb0YvNuZpuMIU/x/wYu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4+FN17GPmUDJoreMp0tPy6B4zwT4OsiOGYFiKfPonzUtRddL+XtQ7wnTZGHcURXLq59LY/vv9EV0Nb6JhIhgQ==" saltValue="DA8etr+SmYScBA60IJYr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528GXNRO/68zyokw4mvq6+2t9T1E51mZ2W9al/0KiufAGucORsS79IBnZNNEdONnTrSimUaJNXkzWSSSzmh3kw==" saltValue="eCT8O4hfBJnQYwa1rV2qb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lGmgBecYZVhc7/+WzeJQ5sMugKVCKUfynVzr6ohNGeLuD8fnZOH4EHgv5HAy1s50HfjudmtHVjPVSnJIeZ8qQ==" saltValue="K9MF1GlmfA2s6dfFrclWF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W6QRtUtczCT37X4JvHwQzBvN5n/vO+eUBgRFO+kHaqBurT6U71FoVFDj2vNj0jjIcg6VnCxHurfd+80hkIKgg==" saltValue="Gu4GUiK4Y0YWkbnfXtblp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9f3lCSjAn2Fn7ZY7LIexSKDCcBGDpcT9Z5vjuVtZxRfIdhpqej4nG4YFHVjTSFckvrHB5AtQBchvJGOfaT4pA==" saltValue="86DfS6nfDwcyCg9XRYRBj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72903493.383189783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tillæg'!C13</f>
        <v>822539.45220000006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243295.90835678627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-120153.7375578793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-295729.79384099349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-883787.52676233801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72669657.685585365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123820.18574623002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-3448196.6666666698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SUM(C32,C30,C28,C24,C22,C20,C34)</f>
        <v>69345281.204664916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MusnyjVMk/GPap/ExGT5+YGKkN03CA5+Z/mHaSLnOTpUhWcyhH5JBPdIkqDX8jQxHWa4LEr7N1jrO8YIK4OKA==" saltValue="meKmFIgFPnevMTl3VtCaM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72669657.685585365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239809.87036243171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-118432.12827509502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-290771.58811745542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-873580.80602176406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71626683.033533484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124228.79235919259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-3448196.6666666698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68302715.159226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Wb0khhr8kjphcLSbHaUO5qA4GdamJVEFdZ6HGUAyY2G5y1FHBwI/jzoVRrDEQgRXrPKNY1VOqlVR50zzLjRVZQ==" saltValue="1hgJ8x18rwxssxvFP6KU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71626683.033533484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236368.0540106605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-116732.35822369457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-285896.51167107816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-863491.96106594778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70596930.256583422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124638.74737397794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-3448196.6666666698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67273372.337290734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hzi59sIEpeWi2axncJA6oQX/Tmw30taVyeVbUQtG3zVuiVkJBm1BaMvXtT1imbiS6odpF6SpD/LqL840/k/Rg==" saltValue="mcF/hdOhmifdVH+8v8tN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70596930.256583422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232969.86984672528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-115054.13629647644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-281103.17075640085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-853519.63056631107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69580223.188810959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125050.05524031208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-3448196.6666666698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66257076.577384606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O6JjaFgCP+LBZh7I4DKXeEdXwJwUbGiuO8VDWFtbRZMtjnQwokFWZP5X47Py7OfzyPE8QcmYzKgfAGC2nKJZZw==" saltValue="6eOmMLc5zfLe9Rv8I8RLh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73348048.063344762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18784.407599999999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113714.5968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1446573.0347015718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-283986.0269204973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-1739640.692336051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72903493.383189783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405005.18100084004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73308498.564190626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u6fC0Pr2HZv2eyc3bwoegaoMxKd+12Mwh9mentbh4BcRv6aBxjsCT8WRFX3v60lB29lOw2TBT1qhATi7mRVzA==" saltValue="BArRoUr3l4hzB6wVoQamg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12945809.1102097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51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258916.18220419399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12908913.554245602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292762.53924775019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51">
        <v>0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51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264033.52186986705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13164051.316626897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24">
        <v>367955.58034946991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270640.13793952734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13522615.684189865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24">
        <v>667520.03865393007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283802.71445687592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14180287.768652143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19013.577372719999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283986.0269204973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13961235.859657412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825253.83239226008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295729.79384099349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14538579.40587277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827977.17003915459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51"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290771.58811745542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14294825.583553907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285896.51167107816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14055158.537820043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51"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281103.17075640085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3cjcjS7kVJA3sRRafrsZKBEl+1W740a6AoRe6YueFBHvPxCA1dtRNi49YSUUt8NpF9x+NZ/yqSkPSwXzJU+Rbg==" saltValue="9XFRVpvHQeAGfGob/ZQdZQ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59574404.959096842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542127.08512778126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60065342.736763529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-27811.477337219625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51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1062664.3032918458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60006927.127866827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1027884.1985968298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1071065.2026910351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61145031.922410943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569916.04046020878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1752704.5221455407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61143499.636507906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115101.91488096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1739640.692336051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59715373.429887697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51">
        <v>0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883787.52676233801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59025730.13660568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51">
        <v>0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51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873580.80602176406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58344051.423374847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863491.96106594778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57670245.308534525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51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853519.63056631107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CjpBTgk2UU/nbc05FTmeFTjFB0hY/CHmLtsXXjl9alRXMoMv6NywxES+jnoER0OS9fYTczRFDIyl1tCdl8f8A==" saltValue="pq5icEq+CG6yvd+Wur7KZ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5.8695069057804689E-3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4.8284928087391097E-4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1.62437242027882E-3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s5lM85mNTR8GWFCyUDYixCiaZ7DUXQOV/f45NIkqbH33wHa0YC39e0Okwb/1YXnE4eVX0NOluHf5wr2XS9oVQ==" saltValue="ObnSDOsTCKeU9FZ/o2EZS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2021-10-08T12:25:43Z</dcterms:modified>
</cp:coreProperties>
</file>