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olrød Spildevand AS (S08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6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7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<sst xmlns="http://schemas.openxmlformats.org/spreadsheetml/2006/main" count="691" uniqueCount="278">
  <si>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</si>
  <si>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</si>
  <si>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</si>
  <si>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</si>
  <si>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</si>
  <si>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</si>
  <si>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</si>
  <si>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</si>
  <si>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</si>
  <si>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</si>
  <si>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</si>
  <si>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</si>
  <si>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</si>
  <si>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</si>
  <si>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</si>
  <si>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</si>
  <si>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</si>
  <si>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</si>
  <si>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</si>
  <si>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</si>
  <si>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</si>
  <si>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</si>
  <si>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</si>
  <si>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</si>
  <si>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</si>
  <si>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</si>
  <si>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</si>
  <si>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</si>
  <si>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</si>
  <si>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</si>
  <si>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</si>
  <si>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</si>
  <si>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</si>
  <si>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</si>
  <si>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</si>
  <si>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</si>
  <si>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</si>
  <si>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</si>
  <si>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</si>
  <si>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</si>
  <si>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</si>
  <si>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</si>
  <si>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</si>
  <si>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</si>
  <si>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</si>
  <si>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</si>
  <si>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</si>
  <si>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</si>
  <si>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</si>
  <si>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</si>
  <si>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</si>
  <si>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</si>
  <si>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</si>
  <si>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</si>
  <si>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</si>
  <si>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</si>
  <si>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</si>
  <si>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</si>
  <si>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</si>
  <si>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</si>
  <si>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</si>
  <si>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</si>
  <si>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</si>
  <si>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</si>
  <si>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</si>
  <si>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</si>
  <si>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</si>
  <si>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</si>
  <si>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</si>
  <si>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</si>
  <si>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</si>
  <si>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</si>
  <si>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</si>
  <si>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</si>
  <si>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</si>
  <si>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</si>
  <si>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</si>
  <si>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</si>
  <si>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</si>
  <si>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</si>
  <si>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</si>
  <si>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</si>
  <si>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</si>
  <si>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</si>
  <si>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</si>
  <si>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</si>
  <si>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</si>
  <si>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</si>
  <si>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</si>
  <si>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</si>
  <si>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</si>
  <si>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</si>
  <si>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</si>
  <si>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</si>
  <si>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</si>
  <si>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</si>
  <si>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</si>
  <si>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</si>
  <si>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</si>
  <si>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</si>
  <si>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</si>
  <si>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</si>
  <si>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</si>
  <si>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</si>
  <si>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</si>
  <si>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</si>
  <si>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</si>
  <si>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</si>
  <si>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</si>
  <si>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</si>
  <si>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</si>
  <si>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</si>
  <si>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</si>
  <si>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</si>
  <si>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</si>
  <si>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</si>
  <si>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</si>
  <si>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</si>
  <si>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</si>
  <si>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</si>
  <si>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</si>
  <si>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</si>
  <si>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</si>
  <si>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</si>
  <si>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</si>
  <si>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</si>
  <si>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</si>
  <si>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</si>
  <si>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</si>
  <si>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</si>
  <si>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</si>
  <si>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</si>
  <si>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</si>
  <si>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</si>
  <si>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</si>
  <si>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</si>
  <si>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</si>
  <si>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</si>
  <si>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</si>
  <si>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</si>
  <si>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</si>
  <si>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</si>
  <si>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</si>
  <si>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</si>
  <si>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</si>
  <si>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</si>
  <si>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</si>
  <si>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</si>
  <si>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</si>
  <si>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</si>
  <si>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</si>
  <si>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</si>
  <si>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</si>
  <si>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</si>
  <si>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</si>
  <si>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</si>
  <si>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</si>
  <si>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</si>
  <si>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</si>
  <si>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</si>
  <si>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</si>
  <si>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</si>
  <si>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</si>
  <si>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</si>
  <si>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</si>
  <si>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</si>
  <si>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</si>
  <si>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</si>
  <si>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</si>
  <si>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</si>
  <si>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</si>
  <si>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</si>
  <si>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</si>
  <si>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</si>
  <si>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</si>
  <si>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</si>
  <si>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</si>
  <si>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</si>
  <si>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</si>
  <si>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</si>
  <si>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</si>
  <si>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</si>
  <si>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</si>
  <si>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</si>
  <si>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</si>
  <si>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</si>
  <si>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</si>
  <si>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</si>
  <si>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</si>
  <si>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</si>
  <si>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</si>
  <si>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</si>
  <si>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</si>
  <si>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</si>
  <si>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</si>
  <si>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</si>
  <si>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</si>
  <si>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</si>
  <si>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</si>
  <si>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</si>
  <si>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</si>
  <si>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</si>
  <si>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</si>
  <si>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</si>
  <si>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</si>
  <si>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</si>
  <si>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</si>
  <si>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</si>
  <si>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</si>
  <si>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</si>
  <si>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</si>
  <si>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</si>
  <si>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</si>
  <si>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</si>
  <si>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</si>
  <si>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</si>
  <si>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</si>
  <si>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</si>
  <si>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</si>
  <si>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</si>
  <si>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</si>
  <si>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</si>
  <si>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</si>
  <si>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</si>
  <si>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</si>
  <si>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</si>
  <si>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</si>
  <si>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</si>
  <si>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</si>
  <si>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</si>
  <si>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</si>
  <si>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</si>
  <si>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</si>
  <si>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</si>
  <si>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</si>
  <si>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</si>
  <si>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</si>
  <si>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</si>
  <si>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</si>
  <si>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</si>
  <si>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</si>
  <si>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</si>
  <si>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</si>
  <si>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</si>
  <si>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</si>
  <si>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</si>
  <si>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</si>
  <si>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</si>
  <si>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</si>
  <si>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</si>
  <si>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</si>
  <si>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</si>
  <si>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</si>
  <si>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</si>
  <si>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</si>
  <si>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</si>
  <si>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</si>
  <si>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</si>
  <si>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</si>
  <si>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</si>
  <si>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</si>
  <si>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</si>
  <si>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</si>
  <si>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</si>
  <si>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</si>
  <si>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</si>
  <si>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</si>
  <si>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</si>
  <si>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Selskabsskat</t>
  </si>
  <si>
    <t>Ejendomsskatter</t>
  </si>
  <si>
    <t>Tjenestemandspensioner</t>
  </si>
  <si>
    <t>Ingen tilknyttet virksomhed</t>
  </si>
  <si>
    <t>Ingen bortfald eller nedsættelse</t>
  </si>
  <si>
    <t xml:space="preserve">Udvidelse af forsyningsområde </t>
  </si>
  <si>
    <t>Ingen tillæg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</si>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</sst>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603379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54011</v>
      </c>
      <c r="D11" s="14" t="s">
        <v>3</v>
      </c>
      <c r="E11" s="1"/>
      <c r="F11" s="1"/>
    </row>
    <row r="12" spans="1:6" ht="15" customHeight="1" x14ac:dyDescent="0.25">
      <c r="A12" s="1"/>
      <c r="B12" s="54" t="s">
        <v>267</v>
      </c>
      <c r="C12" s="9">
        <v>395790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19391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67228</v>
      </c>
      <c r="D14" s="14" t="s">
        <v>3</v>
      </c>
      <c r="E14" s="1"/>
      <c r="F14" s="1"/>
    </row>
    <row r="15" spans="1:6" x14ac:dyDescent="0.25">
      <c r="A15" s="1"/>
      <c r="B15" s="54" t="s">
        <v>270</v>
      </c>
      <c r="C15" s="9">
        <v>102062</v>
      </c>
      <c r="D15" s="14" t="s">
        <v>3</v>
      </c>
      <c r="E15" s="1"/>
      <c r="F15" s="1"/>
    </row>
    <row r="16" spans="1:6" x14ac:dyDescent="0.25">
      <c r="A16" s="1"/>
      <c r="B16" s="38" t="s">
        <v>198</v>
      </c>
      <c r="C16" s="12">
        <f>SUM(C10:C15)</f>
        <v>1241861</v>
      </c>
      <c r="D16" s="13" t="s">
        <v>3</v>
      </c>
      <c r="E16" s="1"/>
      <c r="F16" s="1"/>
    </row>
    <row r="17" spans="1:6" x14ac:dyDescent="0.25">
      <c r="A17" s="1"/>
      <c r="B17" s="38" t="s">
        <v>199</v>
      </c>
      <c r="C17" s="12">
        <f>C16*(1+'Fane 14. Nøgletal'!C13)^2</f>
        <v>1272347.24699124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86" t="s">
        <v>178</v>
      </c>
      <c r="C20" s="87"/>
      <c r="D20" s="88"/>
      <c r="E20" s="1"/>
      <c r="F20" s="1"/>
    </row>
    <row r="21" spans="1:6" x14ac:dyDescent="0.25">
      <c r="A21" s="1"/>
      <c r="B21" s="54" t="s">
        <v>147</v>
      </c>
      <c r="C21" s="9">
        <v>135782</v>
      </c>
      <c r="D21" s="14" t="s">
        <v>3</v>
      </c>
      <c r="E21" s="1"/>
      <c r="F21" s="1"/>
    </row>
    <row r="22" spans="1:6" x14ac:dyDescent="0.25">
      <c r="A22" s="1"/>
      <c r="B22" s="54" t="s">
        <v>148</v>
      </c>
      <c r="C22" s="9">
        <v>135782</v>
      </c>
      <c r="D22" s="14" t="s">
        <v>3</v>
      </c>
      <c r="E22" s="1"/>
      <c r="F22" s="1"/>
    </row>
    <row r="23" spans="1:6" x14ac:dyDescent="0.25">
      <c r="A23" s="1"/>
      <c r="B23" s="54" t="s">
        <v>149</v>
      </c>
      <c r="C23" s="9">
        <v>135782</v>
      </c>
      <c r="D23" s="14" t="s">
        <v>3</v>
      </c>
      <c r="E23" s="1"/>
      <c r="F23" s="1"/>
    </row>
    <row r="24" spans="1:6" x14ac:dyDescent="0.25">
      <c r="A24" s="1"/>
      <c r="B24" s="54" t="s">
        <v>200</v>
      </c>
      <c r="C24" s="9">
        <v>135782</v>
      </c>
      <c r="D24" s="14" t="s">
        <v>3</v>
      </c>
      <c r="E24" s="1"/>
      <c r="F24" s="1"/>
    </row>
    <row r="25" spans="1:6" x14ac:dyDescent="0.25">
      <c r="A25" s="1"/>
      <c r="B25" s="86"/>
      <c r="C25" s="87"/>
      <c r="D25" s="88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86" t="s">
        <v>146</v>
      </c>
      <c r="C28" s="87"/>
      <c r="D28" s="88"/>
      <c r="E28" s="1"/>
      <c r="F28" s="1"/>
    </row>
    <row r="29" spans="1:6" x14ac:dyDescent="0.25">
      <c r="A29" s="1"/>
      <c r="B29" s="54" t="s">
        <v>147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148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149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4" t="s">
        <v>200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86"/>
      <c r="C33" s="87"/>
      <c r="D33" s="88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33585872.368870676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31635296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1950576.3688706756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40791567.606502146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42710113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-1918545.3934978545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33132796.483734962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33737901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-605104.5162650384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276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277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-573073.54089221731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-286536.77044610865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135782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-135782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-135782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275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6" t="s">
        <v>238</v>
      </c>
      <c r="C11" s="87"/>
      <c r="D11" s="8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3" t="s">
        <v>273</v>
      </c>
      <c r="C11" s="22">
        <v>176057</v>
      </c>
      <c r="D11" s="14" t="s">
        <v>3</v>
      </c>
      <c r="E11" s="9">
        <v>17861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176057</v>
      </c>
      <c r="D12" s="13" t="s">
        <v>3</v>
      </c>
      <c r="E12" s="12">
        <f>SUM(E10:E11)</f>
        <v>17861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178204.89540000001</v>
      </c>
      <c r="D13" s="13" t="s">
        <v>3</v>
      </c>
      <c r="E13" s="12">
        <f>E12*(1+'Fane 14. Nøgletal'!C13)</f>
        <v>18078.904200000001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u0jqiv+QiwvELE9ekNSO6E8azyI9WpYIM45oL28OcWwbObZ3o7gq8XUwVEdHlyWX0hN/2YSYV/vbsiw4W0Iaww==" saltValue="cU4IXNtRcApFCrvuo0K7c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qgyO+hO94XN4a5S5mYatAsgEyykS6cPQbVyb7pm1PxQ34SHdPCvn8404adslI6rGGfvvF/V3SAKfF+XYL5K1cw==" saltValue="tyB/z4WXLVBEx+kQQoynA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272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272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272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31407794.445052397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178204.89540000001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18078.904200000001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621128.21292265214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-644504.12915150088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-236070.86901002313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-639170.13753424527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30705461.321879275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omk.'!C17+'Fane 6. Ikke-påvirkelige omk.'!C21+'Fane 6. Ikke-påvirkelige omk.'!C29</f>
        <v>1408129.24699124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-135782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31977808.568870515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30705461.321879275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374606.62812692719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-621601.35900012404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-234171.9149397065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-608690.02754731919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29615604.648519054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Nøgletal'!C13)+'Fane 6. Ikke-påvirkelige omk.'!C22+'Fane 6. Ikke-påvirkelige omk.'!C30</f>
        <v>1423651.8834045331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-286536.77044610865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30752719.761477478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29615604.648519054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361310.37671193248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-599538.30050461972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-232288.23605593148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-599172.85462160315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28545915.634048827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Nøgletal'!C13)^2+'Fane 6. Ikke-påvirkelige omk.'!C23+'Fane 6. Ikke-påvirkelige omk.'!C31</f>
        <v>1439363.8959820685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-286536.77044610865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29698742.759584785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28545915.634048827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348260.17073539569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-577883.51609568449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-230419.70948509756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-589804.48745316698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27496068.091750275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Nøgletal'!C13)^3+'Fane 6. Ikke-påvirkelige omk.'!C24+'Fane 6. Ikke-påvirkelige omk.'!C32</f>
        <v>1455267.5951130497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28951335.686863326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32010129.431301013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297347.02846199996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636457.28625733126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-658878.67492040689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-232624.73067063093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-644635.89537691069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31407794.445052397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1300927.6179926584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32708722.063045055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11705943.01124052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234118.8602248104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11672581.073658485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233451.62147316971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11639314.217598559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232786.2843519712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11631236.533531547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232624.73067063093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11623164.455377277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180378.99512388001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236070.86901002313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11708595.746985326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234171.9149397065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11614411.802796574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232288.23605593148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11520985.474254878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230419.70948509756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20969443.840955921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190821.9389526989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21142247.785288278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226681.03205776471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378230.04006702499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21358036.005881403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991204.14792451973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386660.71339104412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22395242.255391054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303204.76492270135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644635.89537691069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22488271.204098102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18299.466831239999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639170.13753424527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22134182.819902517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608690.02754731919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21788103.804421932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599172.85462160315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21447435.90738789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589804.48745316698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6.5416193221719656E-4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0.02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0.02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2020-09-09T09:25:13Z</dcterms:modified>
</cp:coreProperties>
</file>