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FS Vand AS (V136)\ØR2027\"/>
    </mc:Choice>
  </mc:AlternateContent>
  <xr:revisionPtr revIDLastSave="0" documentId="13_ncr:1_{5AC732ED-13C3-45A4-B767-B126F3DA92B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9" i="3" s="1"/>
  <c r="C16" i="6"/>
  <c r="C12" i="11" l="1"/>
  <c r="C20" i="3" s="1"/>
  <c r="C16" i="12"/>
  <c r="C21" i="3" s="1"/>
  <c r="C14" i="3"/>
  <c r="E19" i="9"/>
  <c r="C13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E21" i="9" l="1"/>
  <c r="E22" i="9" s="1"/>
  <c r="C10" i="3" s="1"/>
  <c r="C11" i="3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<sst xmlns="http://schemas.openxmlformats.org/spreadsheetml/2006/main" count="333" uniqueCount="155">
  <si>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</si>
  <si>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</si>
  <si>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</si>
  <si>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</si>
  <si>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</si>
  <si>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</si>
  <si>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</si>
  <si>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</si>
  <si>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</si>
  <si>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</si>
  <si>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</si>
  <si>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</si>
  <si>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</si>
  <si>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</si>
  <si>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</si>
  <si>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</si>
  <si>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</si>
  <si>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</si>
  <si>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</si>
  <si>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</si>
  <si>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</si>
  <si>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</si>
  <si>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</si>
  <si>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</si>
  <si>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</si>
  <si>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</si>
  <si>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</si>
  <si>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</si>
  <si>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</si>
  <si>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</si>
  <si>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</si>
  <si>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</si>
  <si>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</si>
  <si>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</si>
  <si>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</si>
  <si>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</si>
  <si>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</si>
  <si>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</si>
  <si>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</si>
  <si>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</si>
  <si>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</si>
  <si>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</si>
  <si>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</si>
  <si>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</si>
  <si>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</si>
  <si>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</si>
  <si>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</si>
  <si>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</si>
  <si>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</si>
  <si>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</si>
  <si>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</si>
  <si>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</si>
  <si>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</si>
  <si>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</si>
  <si>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</si>
  <si>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</si>
  <si>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</si>
  <si>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</si>
  <si>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</si>
  <si>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</si>
  <si>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</si>
  <si>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</si>
  <si>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</si>
  <si>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</si>
  <si>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</si>
  <si>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</si>
  <si>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</si>
  <si>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</si>
  <si>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</si>
  <si>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</si>
  <si>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</si>
  <si>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</si>
  <si>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</si>
  <si>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</si>
  <si>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</si>
  <si>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</si>
  <si>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</si>
  <si>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</si>
  <si>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</si>
  <si>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</si>
  <si>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</si>
  <si>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</si>
  <si>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</si>
  <si>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</si>
  <si>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</si>
  <si>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</si>
  <si>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</si>
  <si>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</si>
  <si>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</si>
  <si>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</si>
  <si>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</si>
  <si>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</si>
  <si>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</si>
  <si>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</si>
  <si>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</si>
  <si>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</si>
  <si>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</si>
  <si>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</si>
  <si>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</si>
  <si>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</si>
  <si>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</si>
  <si>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</si>
  <si>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</si>
  <si>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</si>
  <si>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</si>
  <si>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</si>
  <si>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</si>
  <si>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</si>
  <si>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</si>
  <si>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</si>
  <si>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</si>
  <si>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</si>
  <si>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</si>
  <si>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</si>
  <si>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</si>
  <si>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</si>
  <si>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</si>
  <si>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</si>
  <si>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</si>
  <si>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</si>
  <si>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</si>
  <si>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</si>
  <si>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</si>
  <si>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</si>
  <si>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</si>
  <si>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</si>
  <si>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</si>
  <si>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</si>
  <si>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</si>
  <si>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</si>
  <si>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</si>
  <si>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</si>
  <si>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</si>
  <si>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</si>
  <si>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</si>
  <si>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</si>
  <si>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</si>
  <si>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</si>
  <si>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</si>
  <si>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</si>
  <si>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</si>
  <si>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</si>
  <si>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</si>
  <si>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</si>
  <si>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</si>
  <si>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</si>
  <si>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</si>
  <si>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</si>
  <si>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Assistenshaven - Etape 2</t>
  </si>
  <si>
    <t>Bryggerivej</t>
  </si>
  <si>
    <t>Gammelborgvangen</t>
  </si>
  <si>
    <t>Øgede vandmængder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</si>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</sst>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mQOpGyPZkR4y1pqR5YZwLscuBzzYwaFYjPIgrrsX+ST7Wuo3nNVjObJjHguIHUmP2RSlx/uU5mbJwcXOPTc+EQ==" saltValue="Cx1l/i5rTI4xrrCfRMUBW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13723115.828828756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96193.055599999992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147</v>
      </c>
      <c r="C12" s="32">
        <v>9592.4734085405707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0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-159791.59579781105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176331.51593030937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13845441.277969796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13845441.277969796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v+PnyP4wiCDGe+6WPaX6rISFbcKIERTpEAGhcYKmFfXBYSvIcuXT7INSN+V1Xy6yQpDGCKbBSkVDwXZV4RJ6yg==" saltValue="i10A/WXdn1NMT0MOgCyzk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42578125" style="12" customWidth="1"/>
    <col min="3" max="3" width="12.42578125" style="12" customWidth="1"/>
    <col min="4" max="4" width="4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21780566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40116.55186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97845.063676770005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21918527.615536772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22455412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-536884.38446322829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1589337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1052452.6155367717</v>
      </c>
      <c r="D19" s="27" t="s">
        <v>31</v>
      </c>
      <c r="E19" s="11"/>
    </row>
    <row r="20" spans="1:5" ht="27.75" customHeight="1" x14ac:dyDescent="0.25">
      <c r="A20" s="11"/>
      <c r="B20" s="49" t="s">
        <v>153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100*1589337/(20994587+870079)</f>
        <v>7.2689745180648995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4.8016574561821805</v>
      </c>
      <c r="D24" s="46" t="s">
        <v>144</v>
      </c>
      <c r="E24" s="11"/>
    </row>
    <row r="25" spans="1:5" ht="56.25" customHeight="1" x14ac:dyDescent="0.25">
      <c r="A25" s="11"/>
      <c r="B25" s="49" t="s">
        <v>146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erwp+W2KEpB9EZJmV7PkmFHjpbWAeb13tI3KgzHaqezdfKke3PQJF4U+qQGYjw+vi2kP8QIuYM783RFRO2ttvQ==" saltValue="ify1kItOXHG9yTg4o477J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12980933.449477365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40116.55186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-151204.90255770099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853270.73004909162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13723115.828828756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154</v>
      </c>
      <c r="C23" s="75">
        <v>13723115.828828756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krBLlXeAtq83PPRYanymykYnIYTog9OZwCq/1RF5Iu/2lR9QPEqz38zZtQz8ChoINbC2wGh4mzMsb8iP68OuTA==" saltValue="fV8IGOspUzGRnn46eKng8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8061489.3798638294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-161229.78759727659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89320.197623999993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7989579.7898905529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-159791.59579781105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6947931.4266988365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virksomhed'!E12+'1. Økonomisk ramme 2027'!C12</f>
        <v>16465.331384540572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6964396.758083377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-159791.59579781105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ks3lCwP8YSGUnbh54ykPYkcoJ/dEExr4CvM3Zgp/LzLh8Z57u9CxMtTdKfIFrVVcYS9TYi5a3yZYXZt4VLuww==" saltValue="edBKFeGxRtNHUoQTUn+nw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5702.2589955599979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221.28468120999969</v>
      </c>
      <c r="D11" s="46" t="s">
        <v>31</v>
      </c>
      <c r="E11" s="11"/>
    </row>
    <row r="12" spans="1:5" ht="15" customHeight="1" x14ac:dyDescent="0.25">
      <c r="A12" s="11"/>
      <c r="B12" s="94"/>
      <c r="C12" s="95"/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5923.5436767699975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IZJ97AJP9Tx87XJhXCMjMmo0m6+mSDfmZD7Ry7I11CeMpdVAjM4vJw5Yk4p7OeS1mClma1jpVqWyFA+FJa5qTQ==" saltValue="6nvvSX7rADDwckSjs+m9F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8714509.1509834509</v>
      </c>
      <c r="D9" s="33">
        <v>7852433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71489.741004440002</v>
      </c>
      <c r="D10" s="33">
        <v>77192</v>
      </c>
      <c r="E10" s="33">
        <f t="shared" ref="E10:E19" si="0">MAX(D10-C10,0)</f>
        <v>5702.2589955599979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13633.71531879</v>
      </c>
      <c r="D11" s="33">
        <v>13855</v>
      </c>
      <c r="E11" s="33">
        <f t="shared" si="0"/>
        <v>221.28468120999969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Gptq9c2E+QnEDTpwoBGTJc4u5fP/1f9eWfbCVlfDBFpLTPofHtR4Gx/+/BJP7dM68lpPY54RGnSMD75jh/QJyw==" saltValue="6aqx0telNep3HT1icjws/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148</v>
      </c>
      <c r="C10" s="33">
        <v>0</v>
      </c>
      <c r="D10" s="46" t="s">
        <v>31</v>
      </c>
      <c r="E10" s="33">
        <v>461.52</v>
      </c>
      <c r="F10" s="46" t="s">
        <v>31</v>
      </c>
      <c r="G10" s="11"/>
    </row>
    <row r="11" spans="1:7" ht="15" customHeight="1" x14ac:dyDescent="0.25">
      <c r="A11" s="11"/>
      <c r="B11" s="112" t="s">
        <v>149</v>
      </c>
      <c r="C11" s="33">
        <v>0</v>
      </c>
      <c r="D11" s="46" t="s">
        <v>31</v>
      </c>
      <c r="E11" s="33">
        <v>1068</v>
      </c>
      <c r="F11" s="46" t="s">
        <v>31</v>
      </c>
      <c r="G11" s="11"/>
    </row>
    <row r="12" spans="1:7" ht="15" customHeight="1" x14ac:dyDescent="0.25">
      <c r="A12" s="11"/>
      <c r="B12" s="112" t="s">
        <v>150</v>
      </c>
      <c r="C12" s="33">
        <v>0</v>
      </c>
      <c r="D12" s="46" t="s">
        <v>31</v>
      </c>
      <c r="E12" s="33">
        <v>4916</v>
      </c>
      <c r="F12" s="46" t="s">
        <v>31</v>
      </c>
      <c r="G12" s="11"/>
    </row>
    <row r="13" spans="1:7" ht="15" customHeight="1" x14ac:dyDescent="0.25">
      <c r="A13" s="11"/>
      <c r="B13" s="112" t="s">
        <v>151</v>
      </c>
      <c r="C13" s="33">
        <v>85476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85476</v>
      </c>
      <c r="D18" s="98" t="s">
        <v>31</v>
      </c>
      <c r="E18" s="97">
        <f>SUM(E10:E17)</f>
        <v>6445.52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-1709.52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5553.7176239999999</v>
      </c>
      <c r="D21" s="46" t="s">
        <v>31</v>
      </c>
      <c r="E21" s="33">
        <f>SUM(E18:E20)*'8. Nøgletal'!C9</f>
        <v>427.33797600000003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89320.197623999993</v>
      </c>
      <c r="D22" s="98" t="s">
        <v>31</v>
      </c>
      <c r="E22" s="97">
        <f>SUM(E18:E21)</f>
        <v>6872.8579760000002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PQYPnCg4Smtx1FEU7byJ5Drb8kKXo80Bnfc32cdIYgPKhigERBWmnkMYb9hBGr1pe7pDAehYqjUrNq/0JG8WLQ==" saltValue="fXlXxUvpPOsdKYGlhza8p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HUS0Jad10Ar+zzgwiPB+cKrUi7/B2BYnIlJn0jiETt9lIK3xOf7fG18jSWFr8B3o/5Y6eEKAzl6/mPKnD4Dljw==" saltValue="8yRjlLxJmR6QECFwYI3l/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gjQWGdDNOMVlwD76NpLff1kg5ky0uli35/5qelDFt1pG3+HTysN/sFjVxZIlcC0El2+mwNKLcDb12fn+UpgZgQ==" saltValue="OGDb7C5HQqlc6q2/lkn5F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17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17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cDTWuDY/479jWHGs+Zo5Rv3Z9m7m899WVpwqSD0W0XUpfogAGY8jbrUYZAH+hK9xTom23Pqe9IJnEAEugtESCQ==" saltValue="OmmvHX4EYJ9yyjQzK1FvF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8" t="s">
        <v>63</v>
      </c>
      <c r="C9" s="119" t="s">
        <v>65</v>
      </c>
      <c r="D9" s="120"/>
      <c r="E9" s="119" t="s">
        <v>64</v>
      </c>
      <c r="F9" s="120"/>
      <c r="G9" s="119" t="s">
        <v>66</v>
      </c>
      <c r="H9" s="120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6l3xbAJJUdkqYJQzHhbffy5TxficVOLjDvtNMHUOj9VphJtKzAzjaz63tNfgBo2hTGMHg2NIDuWt33ZopRz+nA==" saltValue="SLQbBpeR53u+fa5jnemKo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1" t="s">
        <v>71</v>
      </c>
      <c r="C9" s="122" t="s">
        <v>53</v>
      </c>
      <c r="D9" s="123"/>
      <c r="E9" s="122" t="s">
        <v>54</v>
      </c>
      <c r="F9" s="123"/>
      <c r="G9" s="11"/>
    </row>
    <row r="10" spans="1:7" ht="15" customHeight="1" x14ac:dyDescent="0.25">
      <c r="A10" s="11"/>
      <c r="B10" s="124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VNI8rnvAhInurh1B97BXWWqsdY8Flkbr6Zco2BDedZD4bulHvk4HJswLSbKDjyPjv8/iKE/jg+DpdBIKIQd7FQ==" saltValue="mTQ4EROzOy6WgB3pXD3xr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1" t="s">
        <v>75</v>
      </c>
      <c r="C9" s="125" t="s">
        <v>53</v>
      </c>
      <c r="D9" s="111"/>
      <c r="E9" s="125" t="s">
        <v>54</v>
      </c>
      <c r="F9" s="111"/>
      <c r="G9" s="11"/>
    </row>
    <row r="10" spans="1:7" ht="26.25" customHeight="1" x14ac:dyDescent="0.25">
      <c r="A10" s="11"/>
      <c r="B10" s="126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27" t="s">
        <v>134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118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VYCOADu9duuG9sypqPhB1UGGo/akCA9T8RatEhFOQEDPyb7N6zn8Q8Gi26g2Ga+7q0HEI1dlAwNn4BaK+Y6Fww==" saltValue="gXeBazxrcvr+2eLctdD0G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77</v>
      </c>
      <c r="C9" s="4">
        <v>6.6299999999999998E-2</v>
      </c>
      <c r="D9" s="22"/>
    </row>
    <row r="10" spans="1:4" ht="15" customHeight="1" x14ac:dyDescent="0.25">
      <c r="A10" s="11"/>
      <c r="B10" s="130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0" t="s">
        <v>79</v>
      </c>
      <c r="C14" s="5">
        <v>0</v>
      </c>
      <c r="D14" s="22"/>
    </row>
    <row r="15" spans="1:4" ht="15" customHeight="1" x14ac:dyDescent="0.25">
      <c r="A15" s="11"/>
      <c r="B15" s="130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ZQrsENW73Kkik961BwsK+0uM/eDXmPCsHM15o1pCtcT8+KwZ58uPFXJ386qhusR85m/jjiW26J5X8LSazsSZ5w==" saltValue="EF7FqFHhL2noR61YGZsz3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2026-10-01T12:15:50Z</dcterms:modified>
</cp:coreProperties>
</file>