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Ringkøbing-Skjern Vand AS (V153)\ØR2025\"/>
    </mc:Choice>
  </mc:AlternateContent>
  <xr:revisionPtr revIDLastSave="0" documentId="13_ncr:1_{ED1F496B-2DCE-4685-8846-D1E2D41E6FC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<sst xmlns="http://schemas.openxmlformats.org/spreadsheetml/2006/main" count="448" uniqueCount="204">
  <si>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</si>
  <si>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</si>
  <si>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</si>
  <si>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</si>
  <si>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</si>
  <si>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</si>
  <si>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</si>
  <si>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</si>
  <si>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</si>
  <si>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</si>
  <si>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</si>
  <si>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</si>
  <si>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</si>
  <si>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</si>
  <si>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</si>
  <si>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</si>
  <si>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</si>
  <si>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</si>
  <si>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</si>
  <si>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</si>
  <si>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</si>
  <si>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</si>
  <si>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</si>
  <si>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</si>
  <si>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</si>
  <si>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</si>
  <si>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</si>
  <si>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</si>
  <si>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</si>
  <si>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</si>
  <si>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</si>
  <si>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</si>
  <si>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</si>
  <si>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</si>
  <si>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</si>
  <si>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</si>
  <si>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</si>
  <si>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</si>
  <si>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</si>
  <si>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</si>
  <si>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</si>
  <si>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</si>
  <si>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</si>
  <si>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</si>
  <si>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</si>
  <si>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</si>
  <si>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</si>
  <si>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</si>
  <si>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</si>
  <si>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</si>
  <si>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</si>
  <si>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</si>
  <si>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</si>
  <si>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</si>
  <si>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</si>
  <si>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</si>
  <si>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</si>
  <si>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</si>
  <si>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</si>
  <si>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</si>
  <si>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</si>
  <si>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</si>
  <si>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</si>
  <si>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</si>
  <si>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</si>
  <si>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</si>
  <si>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</si>
  <si>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</si>
  <si>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</si>
  <si>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</si>
  <si>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</si>
  <si>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</si>
  <si>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</si>
  <si>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</si>
  <si>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</si>
  <si>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</si>
  <si>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</si>
  <si>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</si>
  <si>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</si>
  <si>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</si>
  <si>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</si>
  <si>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</si>
  <si>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</si>
  <si>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</si>
  <si>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</si>
  <si>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</si>
  <si>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</si>
  <si>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</si>
  <si>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</si>
  <si>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</si>
  <si>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</si>
  <si>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</si>
  <si>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</si>
  <si>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</si>
  <si>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</si>
  <si>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</si>
  <si>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</si>
  <si>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</si>
  <si>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</si>
  <si>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</si>
  <si>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</si>
  <si>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</si>
  <si>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</si>
  <si>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</si>
  <si>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</si>
  <si>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</si>
  <si>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</si>
  <si>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</si>
  <si>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</si>
  <si>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</si>
  <si>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</si>
  <si>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</si>
  <si>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</si>
  <si>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</si>
  <si>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</si>
  <si>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</si>
  <si>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</si>
  <si>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</si>
  <si>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</si>
  <si>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</si>
  <si>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</si>
  <si>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</si>
  <si>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</si>
  <si>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</si>
  <si>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</si>
  <si>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</si>
  <si>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</si>
  <si>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</si>
  <si>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</si>
  <si>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</si>
  <si>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</si>
  <si>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</si>
  <si>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</si>
  <si>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</si>
  <si>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</si>
  <si>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</si>
  <si>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</si>
  <si>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</si>
  <si>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</si>
  <si>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</si>
  <si>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</si>
  <si>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</si>
  <si>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</si>
  <si>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</si>
  <si>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</si>
  <si>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</si>
  <si>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</si>
  <si>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</si>
  <si>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</si>
  <si>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</si>
  <si>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</si>
  <si>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</si>
  <si>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</si>
  <si>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</si>
  <si>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</si>
  <si>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</si>
  <si>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</si>
  <si>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</si>
  <si>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</si>
  <si>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</si>
  <si>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</si>
  <si>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</si>
  <si>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</si>
  <si>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</si>
  <si>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</si>
  <si>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</si>
  <si>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</si>
  <si>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</si>
  <si>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</si>
  <si>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</si>
  <si>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</si>
  <si>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</si>
  <si>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</si>
  <si>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</si>
  <si>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</si>
  <si>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</si>
  <si>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</si>
  <si>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</si>
  <si>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</si>
  <si>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</si>
  <si>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</si>
  <si>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</si>
  <si>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</si>
  <si>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</si>
  <si>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</si>
  <si>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</si>
  <si>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</si>
  <si>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</si>
  <si>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</si>
  <si>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</si>
  <si>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</si>
  <si>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</si>
  <si>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</si>
  <si>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</si>
  <si>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</si>
  <si>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</si>
  <si>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</si>
  <si>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</si>
  <si>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</si>
  <si>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</si>
  <si>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Erstatninger</t>
  </si>
  <si>
    <t>Frivillige aftaler om dyrkningspraksis eller andre restriktioner i arealanvendelse</t>
  </si>
  <si>
    <t>Ingen engangstillæg</t>
  </si>
  <si>
    <t>Tilbagebetaling af sambeskatningsbidrag som følge af skattesagen; i perioden for 2021-2026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</si>
</sst>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1"/>
    </row>
    <row r="7" spans="1:7" ht="15" customHeight="1" x14ac:dyDescent="0.25">
      <c r="A7" s="1"/>
      <c r="B7" s="3"/>
      <c r="C7" s="79"/>
      <c r="D7" s="79"/>
      <c r="E7" s="79"/>
      <c r="F7" s="79"/>
      <c r="G7" s="1"/>
    </row>
    <row r="8" spans="1:7" ht="15.75" x14ac:dyDescent="0.25">
      <c r="A8" s="1"/>
      <c r="B8" s="4"/>
      <c r="C8" s="84" t="s">
        <v>196</v>
      </c>
      <c r="D8" s="84"/>
      <c r="E8" s="84"/>
      <c r="F8" s="84"/>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3" t="s">
        <v>5</v>
      </c>
      <c r="D11" s="83"/>
      <c r="E11" s="83"/>
      <c r="F11" s="83"/>
      <c r="G11" s="1"/>
    </row>
    <row r="12" spans="1:7" x14ac:dyDescent="0.25">
      <c r="A12" s="1"/>
      <c r="B12" s="1"/>
      <c r="C12" s="1"/>
      <c r="D12" s="1"/>
      <c r="E12" s="1"/>
      <c r="F12" s="1"/>
      <c r="G12" s="1"/>
    </row>
    <row r="13" spans="1:7" x14ac:dyDescent="0.25">
      <c r="A13" s="1"/>
      <c r="B13" s="6" t="s">
        <v>6</v>
      </c>
      <c r="C13" s="76" t="s">
        <v>124</v>
      </c>
      <c r="D13" s="77"/>
      <c r="E13" s="77"/>
      <c r="F13" s="78"/>
      <c r="G13" s="1"/>
    </row>
    <row r="14" spans="1:7" x14ac:dyDescent="0.25">
      <c r="A14" s="1"/>
      <c r="B14" s="6" t="s">
        <v>14</v>
      </c>
      <c r="C14" s="76" t="s">
        <v>159</v>
      </c>
      <c r="D14" s="77"/>
      <c r="E14" s="77"/>
      <c r="F14" s="78"/>
      <c r="G14" s="1"/>
    </row>
    <row r="15" spans="1:7" x14ac:dyDescent="0.25">
      <c r="A15" s="1"/>
      <c r="B15" s="6" t="s">
        <v>29</v>
      </c>
      <c r="C15" s="76" t="s">
        <v>107</v>
      </c>
      <c r="D15" s="77"/>
      <c r="E15" s="77"/>
      <c r="F15" s="78"/>
      <c r="G15" s="1"/>
    </row>
    <row r="16" spans="1:7" x14ac:dyDescent="0.25">
      <c r="A16" s="1"/>
      <c r="B16" s="6" t="s">
        <v>30</v>
      </c>
      <c r="C16" s="76" t="s">
        <v>125</v>
      </c>
      <c r="D16" s="77"/>
      <c r="E16" s="77"/>
      <c r="F16" s="78"/>
      <c r="G16" s="1"/>
    </row>
    <row r="17" spans="1:7" x14ac:dyDescent="0.25">
      <c r="A17" s="1"/>
      <c r="B17" s="6" t="s">
        <v>57</v>
      </c>
      <c r="C17" s="76" t="s">
        <v>126</v>
      </c>
      <c r="D17" s="77"/>
      <c r="E17" s="77"/>
      <c r="F17" s="78"/>
      <c r="G17" s="1"/>
    </row>
    <row r="18" spans="1:7" x14ac:dyDescent="0.25">
      <c r="A18" s="1"/>
      <c r="B18" s="6" t="s">
        <v>49</v>
      </c>
      <c r="C18" s="85" t="s">
        <v>42</v>
      </c>
      <c r="D18" s="86"/>
      <c r="E18" s="86"/>
      <c r="F18" s="87"/>
      <c r="G18" s="1"/>
    </row>
    <row r="19" spans="1:7" x14ac:dyDescent="0.25">
      <c r="A19" s="1"/>
      <c r="B19" s="6" t="s">
        <v>50</v>
      </c>
      <c r="C19" s="85" t="s">
        <v>43</v>
      </c>
      <c r="D19" s="86"/>
      <c r="E19" s="86"/>
      <c r="F19" s="87"/>
      <c r="G19" s="1"/>
    </row>
    <row r="20" spans="1:7" x14ac:dyDescent="0.25">
      <c r="A20" s="1"/>
      <c r="B20" s="6" t="s">
        <v>7</v>
      </c>
      <c r="C20" s="85" t="s">
        <v>9</v>
      </c>
      <c r="D20" s="86"/>
      <c r="E20" s="86"/>
      <c r="F20" s="87"/>
      <c r="G20" s="1"/>
    </row>
    <row r="21" spans="1:7" x14ac:dyDescent="0.25">
      <c r="A21" s="1"/>
      <c r="B21" s="6" t="s">
        <v>51</v>
      </c>
      <c r="C21" s="91" t="s">
        <v>11</v>
      </c>
      <c r="D21" s="92"/>
      <c r="E21" s="92"/>
      <c r="F21" s="93"/>
      <c r="G21" s="1"/>
    </row>
    <row r="22" spans="1:7" x14ac:dyDescent="0.25">
      <c r="A22" s="1"/>
      <c r="B22" s="6" t="s">
        <v>37</v>
      </c>
      <c r="C22" s="80" t="s">
        <v>127</v>
      </c>
      <c r="D22" s="81"/>
      <c r="E22" s="81"/>
      <c r="F22" s="82"/>
      <c r="G22" s="1"/>
    </row>
    <row r="23" spans="1:7" x14ac:dyDescent="0.25">
      <c r="A23" s="1"/>
      <c r="B23" s="6" t="s">
        <v>8</v>
      </c>
      <c r="C23" s="80" t="s">
        <v>89</v>
      </c>
      <c r="D23" s="81"/>
      <c r="E23" s="81"/>
      <c r="F23" s="82"/>
      <c r="G23" s="1"/>
    </row>
    <row r="24" spans="1:7" x14ac:dyDescent="0.25">
      <c r="A24" s="1"/>
      <c r="B24" s="6" t="s">
        <v>85</v>
      </c>
      <c r="C24" s="80" t="s">
        <v>78</v>
      </c>
      <c r="D24" s="81"/>
      <c r="E24" s="81"/>
      <c r="F24" s="82"/>
      <c r="G24" s="1"/>
    </row>
    <row r="25" spans="1:7" x14ac:dyDescent="0.25">
      <c r="A25" s="1"/>
      <c r="B25" s="6" t="s">
        <v>86</v>
      </c>
      <c r="C25" s="80" t="s">
        <v>38</v>
      </c>
      <c r="D25" s="81"/>
      <c r="E25" s="81"/>
      <c r="F25" s="82"/>
      <c r="G25" s="1"/>
    </row>
    <row r="26" spans="1:7" x14ac:dyDescent="0.25">
      <c r="A26" s="1"/>
      <c r="B26" s="6" t="s">
        <v>87</v>
      </c>
      <c r="C26" s="80" t="s">
        <v>39</v>
      </c>
      <c r="D26" s="81"/>
      <c r="E26" s="81"/>
      <c r="F26" s="82"/>
      <c r="G26" s="1"/>
    </row>
    <row r="27" spans="1:7" x14ac:dyDescent="0.25">
      <c r="A27" s="1"/>
      <c r="B27" s="6" t="s">
        <v>52</v>
      </c>
      <c r="C27" s="80" t="s">
        <v>58</v>
      </c>
      <c r="D27" s="81"/>
      <c r="E27" s="81"/>
      <c r="F27" s="82"/>
      <c r="G27" s="1"/>
    </row>
    <row r="28" spans="1:7" x14ac:dyDescent="0.25">
      <c r="A28" s="1"/>
      <c r="B28" s="6" t="s">
        <v>46</v>
      </c>
      <c r="C28" s="80" t="s">
        <v>31</v>
      </c>
      <c r="D28" s="81"/>
      <c r="E28" s="81"/>
      <c r="F28" s="82"/>
      <c r="G28" s="1"/>
    </row>
    <row r="29" spans="1:7" x14ac:dyDescent="0.25">
      <c r="A29" s="1"/>
      <c r="B29" s="6" t="s">
        <v>88</v>
      </c>
      <c r="C29" s="88" t="s">
        <v>47</v>
      </c>
      <c r="D29" s="89"/>
      <c r="E29" s="89"/>
      <c r="F29" s="9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8+b+jtruU4e05UDeRaIDyEZkutCmGfTnUCm+2KTUwTnVVO1c+vDqdb/BR3EPFLGSPTh7QDltJ/L3woqwkn+OwA==" saltValue="sz0V4DG/PNsDUJUy13fc8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197</v>
      </c>
      <c r="C10" s="65">
        <v>20080913</v>
      </c>
      <c r="D10" s="14" t="s">
        <v>3</v>
      </c>
      <c r="E10" s="1"/>
    </row>
    <row r="11" spans="1:5" x14ac:dyDescent="0.25">
      <c r="A11" s="1"/>
      <c r="B11" s="64" t="s">
        <v>198</v>
      </c>
      <c r="C11" s="65">
        <v>112195</v>
      </c>
      <c r="D11" s="14" t="s">
        <v>3</v>
      </c>
      <c r="E11" s="1"/>
    </row>
    <row r="12" spans="1:5" x14ac:dyDescent="0.25">
      <c r="A12" s="1"/>
      <c r="B12" s="64" t="s">
        <v>199</v>
      </c>
      <c r="C12" s="65">
        <v>97674</v>
      </c>
      <c r="D12" s="14" t="s">
        <v>3</v>
      </c>
      <c r="E12" s="1"/>
    </row>
    <row r="13" spans="1:5" x14ac:dyDescent="0.25">
      <c r="A13" s="1"/>
      <c r="B13" s="64" t="s">
        <v>200</v>
      </c>
      <c r="C13" s="65">
        <v>68236.75</v>
      </c>
      <c r="D13" s="14" t="s">
        <v>3</v>
      </c>
      <c r="E13" s="1"/>
    </row>
    <row r="14" spans="1:5" ht="25.5" x14ac:dyDescent="0.25">
      <c r="A14" s="1"/>
      <c r="B14" s="64" t="s">
        <v>201</v>
      </c>
      <c r="C14" s="65">
        <v>472883.47</v>
      </c>
      <c r="D14" s="14" t="s">
        <v>3</v>
      </c>
      <c r="E14" s="1"/>
    </row>
    <row r="15" spans="1:5" ht="25.5" x14ac:dyDescent="0.25">
      <c r="A15" s="1"/>
      <c r="B15" s="64" t="s">
        <v>203</v>
      </c>
      <c r="C15" s="65">
        <v>4288963</v>
      </c>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25120865.219999999</v>
      </c>
      <c r="D19" s="13" t="s">
        <v>3</v>
      </c>
      <c r="E19" s="1"/>
    </row>
    <row r="20" spans="1:5" x14ac:dyDescent="0.25">
      <c r="A20" s="1"/>
      <c r="B20" s="52" t="s">
        <v>144</v>
      </c>
      <c r="C20" s="12">
        <f>C19*(1+'Fane 13. Nøgletal'!C11)^2</f>
        <v>28562315.484210901</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lb5/6JAfAqhWZtWlwAhQrVd/pzx6sS7c1S0t/gRjxGQ3VbLUPCFpDjZWxrRKBRCszwtdGMZPdF+ZGcc1D9RfbQ==" saltValue="miHWjNdk6w1hDxH0Wmvv7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1712662.0108613521</v>
      </c>
      <c r="D9" s="39" t="s">
        <v>3</v>
      </c>
      <c r="E9" s="1"/>
    </row>
    <row r="10" spans="1:5" x14ac:dyDescent="0.25">
      <c r="A10" s="1"/>
      <c r="B10" s="56" t="s">
        <v>174</v>
      </c>
      <c r="C10" s="9">
        <v>3980739.0451288819</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1712662.0108613521</v>
      </c>
      <c r="D16" s="14" t="s">
        <v>3</v>
      </c>
      <c r="E16" s="1"/>
    </row>
    <row r="17" spans="1:5" ht="26.25" x14ac:dyDescent="0.25">
      <c r="A17" s="1"/>
      <c r="B17" s="72"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77838260.793382496</v>
      </c>
      <c r="D21" s="14" t="s">
        <v>3</v>
      </c>
      <c r="E21" s="1"/>
    </row>
    <row r="22" spans="1:5" x14ac:dyDescent="0.25">
      <c r="A22" s="1"/>
      <c r="B22" s="56" t="s">
        <v>182</v>
      </c>
      <c r="C22" s="9">
        <v>73750646</v>
      </c>
      <c r="D22" s="14" t="s">
        <v>3</v>
      </c>
      <c r="E22" s="1"/>
    </row>
    <row r="23" spans="1:5" x14ac:dyDescent="0.25">
      <c r="A23" s="1"/>
      <c r="B23" s="56" t="s">
        <v>28</v>
      </c>
      <c r="C23" s="9">
        <v>0</v>
      </c>
      <c r="D23" s="14" t="s">
        <v>3</v>
      </c>
      <c r="E23" s="1"/>
    </row>
    <row r="24" spans="1:5" x14ac:dyDescent="0.25">
      <c r="A24" s="1"/>
      <c r="B24" s="74" t="s">
        <v>183</v>
      </c>
      <c r="C24" s="46">
        <f>C21-C22-C23</f>
        <v>4087614.7933824956</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Vrhd0yy/1lP1EoxccryPq5dQ/0Rt1OK/9AX7SmYtfPpCosAvTfNqjAoaTnjaaYGr8vFV0J9v9NkcgfjhOLrDwA==" saltValue="2wxGHg6LJ5k07pqewQzrs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EQPPtSAO78ov71BEQPHvGoLz3RFKQVAMns5gUpOcZUWWPza/BXwH3MVtZBrZfmO/AgXgRlRQLf/gOXBVNpy7w==" saltValue="i4Xw2IaYPtDnCEbNAKRL6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yjf9EgW6VzL4xTruutmzxkV4xJVkfoILcLM332LtATdRiqzjsNiB1ns7ert/81jLldcGFPy5U3usNIJOXxaF5g==" saltValue="0HVQDYbL8xtB08LeDFiwP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0</v>
      </c>
      <c r="D17" s="13" t="s">
        <v>3</v>
      </c>
      <c r="E17" s="12">
        <f>SUM(E10:E16)</f>
        <v>0</v>
      </c>
      <c r="F17" s="13" t="s">
        <v>3</v>
      </c>
      <c r="G17" s="1"/>
    </row>
    <row r="18" spans="1:7" x14ac:dyDescent="0.25">
      <c r="A18" s="1"/>
      <c r="B18" s="52" t="s">
        <v>147</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LtkTe/+SNHq9PU4c1/SHu9s5aqN+N8HUWMAtU2oizasu5BaDkuf1ru/v2vKO5gSYxU8P5WOITxlzPxNmA6p+uQ==" saltValue="rYb9iMkePKJcZ1lhKi71+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202</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G6dp+2OBoO9qVsROL9QdchE08OhMQvtTh7bJPQTUgqQDXXOkBGe4d5/+EhJRMdzkmuvLjaL9h/ATQJUu8fRoQ==" saltValue="n6lthojmEMKGDnt9NrhzR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MfTvXkLjIkHa2IJRfb34/aQxlnbia9pxSEDMxXan6QCKsHDiL1rHwIr8S4uEUzedJr+CFAXKzY49dS1lQQ3H6Q==" saltValue="sct0K7kWi4Izygk6tjooW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GlnUtfaL4rx3/H5ZvIFCZ26YUiXYDfH9q9j7mCpJoVlGeqDouCSuoZzURXcbXYlCgSuEI8XKZBdcUi/VJaVJw==" saltValue="ZcYwVOOG8S3nJ3/nAUZ0P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NOs0g6tZR/mWZ5Q6qWNxu7OYWQi7sDUTIb6mo70CGDkAGB6oCoUIBPwFffDFSsxTDd3emVHN5OH8wvHn5nEmtw==" saltValue="gSdUdJ5et4iOXz3P7pqKN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45445381.920895979</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3013028.8213554034</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-342948.28380562301</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48115462.458445758</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28562315.484210901</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76677777.942656666</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6uN7Xx55cfQzsv9s+Q8HBOTbTGQk2x6req4fA7+q83IftAjgyiHbjDUtpboOq0KMqJbvqatAe9BMDZIc8CjPA==" saltValue="mIcEZ/RiCsMdWPk8bXldE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48115462.458445758</v>
      </c>
      <c r="D9" s="8" t="s">
        <v>3</v>
      </c>
      <c r="E9" s="1"/>
    </row>
    <row r="10" spans="1:5" ht="15" customHeight="1" x14ac:dyDescent="0.25">
      <c r="A10" s="1"/>
      <c r="B10" s="47" t="s">
        <v>17</v>
      </c>
      <c r="C10" s="41">
        <f>C9*'Fane 13. Nøgletal'!C11</f>
        <v>3190055.1609949535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-358372.03992149705</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50947145.579519212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30455997.000814084</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81403142.580333292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nJC6PozQAwgVnFua/6Wt88qSLun3N46yt7WNeYsWculwoGoVGSI4LRDLL1trZ/+UClfT4XU8fRdvRvahQEe/w==" saltValue="KWdZq6ZFXsy8qvchTDab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50947145.579519212</v>
      </c>
      <c r="D9" s="8" t="s">
        <v>3</v>
      </c>
      <c r="E9" s="1"/>
    </row>
    <row r="10" spans="1:5" ht="15" customHeight="1" x14ac:dyDescent="0.25">
      <c r="A10" s="1"/>
      <c r="B10" s="47" t="s">
        <v>17</v>
      </c>
      <c r="C10" s="41">
        <f>C9*'Fane 13. Nøgletal'!C11</f>
        <v>3377795.7519221236</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-374489.46404492646</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53950451.867396407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32475229.601968057</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86425681.469364464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iBBNcFwlraIFVZoTNDWlhQrBtLP4DQ3Omxpl8ayRTGmDsc+H3f2b3D1f8j17Rp8MLyiK0BOnZA6qQ6MfhsxsQ==" saltValue="BmUlYmBK7bo9iL399oO15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53950451.867396407</v>
      </c>
      <c r="D9" s="8" t="s">
        <v>3</v>
      </c>
      <c r="E9" s="1"/>
    </row>
    <row r="10" spans="1:5" ht="15" customHeight="1" x14ac:dyDescent="0.25">
      <c r="A10" s="1"/>
      <c r="B10" s="47" t="s">
        <v>17</v>
      </c>
      <c r="C10" s="9">
        <f>C9*'Fane 13. Nøgletal'!C11</f>
        <v>3576914.9588083816</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-391331.75320088305</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57136035.07300391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34628337.324578546</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91764372.397582456</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vOT2gn/FbDw31NQ4cQp6gvHOhrNt8XOwNOkDQyyWkCaoatoKPS/PopLmzmSBnTQ+Z/Kkpi7vg9Bj5FrY5SxVw==" saltValue="wN4XXGZFFMO6+U7zZn4+Z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44704219.04863289</v>
      </c>
      <c r="D9" s="8" t="s">
        <v>3</v>
      </c>
      <c r="E9" s="1"/>
    </row>
    <row r="10" spans="1:5" x14ac:dyDescent="0.25">
      <c r="A10" s="1"/>
      <c r="B10" s="24" t="s">
        <v>32</v>
      </c>
      <c r="C10" s="7">
        <v>0</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1591470.1981313308</v>
      </c>
      <c r="D16" s="8" t="s">
        <v>3</v>
      </c>
      <c r="E16" s="1"/>
    </row>
    <row r="17" spans="1:5" x14ac:dyDescent="0.25">
      <c r="A17" s="1"/>
      <c r="B17" s="24" t="s">
        <v>9</v>
      </c>
      <c r="C17" s="9">
        <v>-522118.98452613328</v>
      </c>
      <c r="D17" s="8" t="s">
        <v>3</v>
      </c>
      <c r="E17" s="1"/>
    </row>
    <row r="18" spans="1:5" x14ac:dyDescent="0.25">
      <c r="A18" s="1"/>
      <c r="B18" s="24" t="s">
        <v>21</v>
      </c>
      <c r="C18" s="9">
        <v>-328188.3413421032</v>
      </c>
      <c r="D18" s="8" t="s">
        <v>3</v>
      </c>
      <c r="E18" s="1"/>
    </row>
    <row r="19" spans="1:5" x14ac:dyDescent="0.25">
      <c r="A19" s="1"/>
      <c r="B19" s="24" t="s">
        <v>22</v>
      </c>
      <c r="C19" s="9">
        <v>0</v>
      </c>
      <c r="D19" s="8" t="s">
        <v>3</v>
      </c>
      <c r="E19" s="1"/>
    </row>
    <row r="20" spans="1:5" x14ac:dyDescent="0.25">
      <c r="A20" s="1"/>
      <c r="B20" s="74" t="s">
        <v>19</v>
      </c>
      <c r="C20" s="10">
        <v>45445381.920895979</v>
      </c>
      <c r="D20" s="11" t="s">
        <v>3</v>
      </c>
      <c r="E20" s="1"/>
    </row>
    <row r="21" spans="1:5" x14ac:dyDescent="0.25">
      <c r="A21" s="1"/>
      <c r="B21" s="52" t="s">
        <v>11</v>
      </c>
      <c r="C21" s="53"/>
      <c r="D21" s="19"/>
      <c r="E21" s="1"/>
    </row>
    <row r="22" spans="1:5" x14ac:dyDescent="0.25">
      <c r="A22" s="1"/>
      <c r="B22" s="54" t="s">
        <v>11</v>
      </c>
      <c r="C22" s="10">
        <v>29086274.252473392</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1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74531656.173369378</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2ChKocLTa1s8AB1tgHM8jY06aQvJZqym6Vh6SnNfqAkoJ+Wnn9O5x02V/NrqiDBQxZyvr6QhRUK5lR0WDBJJbQ==" saltValue="LH7lbH0xvh7QadT6Z5loi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16409417.067105161</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328188.3413421032</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17147414.190281149</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342948.28380562301</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17918601.996074852</v>
      </c>
      <c r="D21" s="14" t="s">
        <v>3</v>
      </c>
      <c r="E21" s="1"/>
    </row>
    <row r="22" spans="1:5" x14ac:dyDescent="0.25">
      <c r="A22" s="1"/>
      <c r="B22" s="56" t="s">
        <v>171</v>
      </c>
      <c r="C22" s="48">
        <f>(C21)*'Fane 13. Nøgletal'!C23</f>
        <v>358372.03992149705</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18724473.202246323</v>
      </c>
      <c r="D26" s="14" t="s">
        <v>3</v>
      </c>
      <c r="E26" s="1"/>
    </row>
    <row r="27" spans="1:5" x14ac:dyDescent="0.25">
      <c r="A27" s="1"/>
      <c r="B27" s="56" t="s">
        <v>118</v>
      </c>
      <c r="C27" s="48">
        <f>(C26)*'Fane 13. Nøgletal'!C23</f>
        <v>374489.46404492646</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19566587.660044152</v>
      </c>
      <c r="D31" s="14" t="s">
        <v>3</v>
      </c>
      <c r="E31" s="1"/>
    </row>
    <row r="32" spans="1:5" x14ac:dyDescent="0.25">
      <c r="A32" s="1"/>
      <c r="B32" s="56" t="s">
        <v>138</v>
      </c>
      <c r="C32" s="48">
        <f>(C31)*'Fane 13. Nøgletal'!C23</f>
        <v>391331.75320088305</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f+1gO14FZveiDWgOTZGg8iL/Pr91RDcru9DHc5Nn1x3aKf4Hv9JZSHnusjQ+2I2Gm+MpWNkYxfRWGg0uq2gAow==" saltValue="7oo2uuZrjURGByTt7SJR4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34703788.629785724</v>
      </c>
      <c r="D9" s="14" t="s">
        <v>3</v>
      </c>
      <c r="E9" s="1"/>
    </row>
    <row r="10" spans="1:5" x14ac:dyDescent="0.25">
      <c r="A10" s="1"/>
      <c r="B10" s="56" t="s">
        <v>113</v>
      </c>
      <c r="C10" s="66">
        <f>('Fane 3. Omkostninger i ØR2024'!C11+'Fane 3. Omkostninger i ØR2024'!C13+'Fane 3. Omkostninger i ØR2024'!C15)*(1+'Fane 13. Nøgletal'!C10)</f>
        <v>0</v>
      </c>
      <c r="D10" s="14" t="s">
        <v>3</v>
      </c>
      <c r="E10" s="1"/>
    </row>
    <row r="11" spans="1:5" x14ac:dyDescent="0.25">
      <c r="A11" s="1"/>
      <c r="B11" s="56" t="s">
        <v>114</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37004649.815940522</v>
      </c>
      <c r="D15" s="14" t="s">
        <v>3</v>
      </c>
      <c r="E15" s="1"/>
    </row>
    <row r="16" spans="1:5" x14ac:dyDescent="0.25">
      <c r="A16" s="1"/>
      <c r="B16" s="56" t="s">
        <v>157</v>
      </c>
      <c r="C16" s="66">
        <f>('Fane 2.1. Økonomisk ramme 2025'!C11+'Fane 2.1. Økonomisk ramme 2025'!C13+'Fane 2.1. Økonomisk ramme 2025'!C15)*(1+'Fane 13. Nøgletal'!C11)</f>
        <v>0</v>
      </c>
      <c r="D16" s="14" t="s">
        <v>3</v>
      </c>
      <c r="E16" s="1"/>
    </row>
    <row r="17" spans="1:5" x14ac:dyDescent="0.25">
      <c r="A17" s="1"/>
      <c r="B17" s="56" t="s">
        <v>158</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39458058.098737381</v>
      </c>
      <c r="D21" s="14" t="s">
        <v>3</v>
      </c>
      <c r="E21" s="1"/>
    </row>
    <row r="22" spans="1:5" x14ac:dyDescent="0.25">
      <c r="A22" s="1"/>
      <c r="B22" s="56" t="s">
        <v>165</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42074127.350683674</v>
      </c>
      <c r="D26" s="14" t="s">
        <v>3</v>
      </c>
      <c r="E26" s="1"/>
    </row>
    <row r="27" spans="1:5" x14ac:dyDescent="0.25">
      <c r="A27" s="1"/>
      <c r="B27" s="56" t="s">
        <v>121</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44863641.994034</v>
      </c>
      <c r="D31" s="14" t="s">
        <v>3</v>
      </c>
      <c r="E31" s="1"/>
    </row>
    <row r="32" spans="1:5" x14ac:dyDescent="0.25">
      <c r="A32" s="1"/>
      <c r="B32" s="56" t="s">
        <v>141</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Qq3YOwgbOWUzVyQ1NilMS/XHI8rV3k4hQc2t3ZInM2PCTnfi9o2gunjucQtupkhGK9ue1FDq+PDXSAYn9SOZA==" saltValue="6s9mkdbUPaQa7dUTFMieI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Agk6uagBXR1DjNAP79iGlMg4CcZqdI7dTIwz5FIuns5J3jl80SWAcn8OiX+cBYRD+OJ/akammgCgdhFfL1cWPA==" saltValue="X1F12zyDgEPDqfuBLEviB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2024-10-01T10:06:54Z</dcterms:modified>
</cp:coreProperties>
</file>