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Sorø Spildevand AS (S088)\ØR2027\"/>
    </mc:Choice>
  </mc:AlternateContent>
  <xr:revisionPtr revIDLastSave="0" documentId="13_ncr:1_{EC81AF12-6F62-481F-A9CA-C013A4BA08A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2" i="3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<sst xmlns="http://schemas.openxmlformats.org/spreadsheetml/2006/main" count="333" uniqueCount="154">
  <si>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</si>
  <si>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</si>
  <si>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</si>
  <si>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</si>
  <si>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</si>
  <si>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</si>
  <si>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</si>
  <si>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</si>
  <si>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</si>
  <si>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</si>
  <si>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</si>
  <si>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</si>
  <si>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</si>
  <si>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</si>
  <si>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</si>
  <si>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</si>
  <si>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</si>
  <si>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</si>
  <si>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</si>
  <si>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</si>
  <si>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</si>
  <si>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</si>
  <si>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</si>
  <si>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</si>
  <si>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</si>
  <si>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</si>
  <si>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</si>
  <si>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</si>
  <si>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</si>
  <si>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</si>
  <si>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</si>
  <si>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</si>
  <si>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</si>
  <si>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</si>
  <si>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</si>
  <si>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</si>
  <si>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</si>
  <si>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</si>
  <si>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</si>
  <si>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</si>
  <si>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</si>
  <si>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</si>
  <si>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</si>
  <si>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</si>
  <si>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</si>
  <si>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</si>
  <si>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</si>
  <si>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</si>
  <si>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</si>
  <si>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</si>
  <si>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</si>
  <si>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</si>
  <si>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</si>
  <si>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</si>
  <si>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</si>
  <si>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</si>
  <si>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</si>
  <si>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</si>
  <si>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</si>
  <si>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</si>
  <si>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</si>
  <si>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</si>
  <si>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</si>
  <si>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</si>
  <si>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</si>
  <si>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</si>
  <si>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</si>
  <si>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</si>
  <si>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</si>
  <si>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</si>
  <si>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</si>
  <si>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</si>
  <si>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</si>
  <si>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</si>
  <si>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</si>
  <si>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</si>
  <si>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</si>
  <si>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</si>
  <si>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</si>
  <si>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</si>
  <si>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</si>
  <si>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</si>
  <si>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</si>
  <si>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</si>
  <si>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</si>
  <si>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</si>
  <si>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</si>
  <si>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</si>
  <si>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</si>
  <si>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</si>
  <si>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</si>
  <si>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</si>
  <si>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</si>
  <si>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</si>
  <si>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</si>
  <si>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</si>
  <si>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</si>
  <si>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</si>
  <si>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</si>
  <si>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</si>
  <si>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</si>
  <si>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</si>
  <si>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</si>
  <si>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</si>
  <si>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</si>
  <si>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</si>
  <si>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</si>
  <si>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</si>
  <si>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</si>
  <si>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</si>
  <si>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</si>
  <si>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</si>
  <si>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</si>
  <si>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</si>
  <si>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</si>
  <si>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</si>
  <si>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</si>
  <si>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</si>
  <si>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</si>
  <si>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</si>
  <si>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</si>
  <si>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</si>
  <si>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</si>
  <si>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</si>
  <si>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</si>
  <si>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</si>
  <si>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</si>
  <si>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</si>
  <si>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</si>
  <si>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</si>
  <si>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</si>
  <si>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</si>
  <si>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</si>
  <si>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</si>
  <si>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</si>
  <si>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</si>
  <si>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</si>
  <si>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</si>
  <si>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</si>
  <si>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</si>
  <si>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</si>
  <si>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</si>
  <si>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</si>
  <si>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</si>
  <si>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</si>
  <si>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</si>
  <si>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</si>
  <si>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</si>
  <si>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Køb af ydelser og produkter fra andre vandselskaber reguleret af vandsektorloven</t>
  </si>
  <si>
    <t>Erstatninger</t>
  </si>
  <si>
    <t>Gebyr til Miljøstyrelsen</t>
  </si>
  <si>
    <t>Investeringer Spildevandsplan 2020+Tillæg 6</t>
  </si>
  <si>
    <t>Byggemodninger og nye stik 2025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</si>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</sst>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b2tj3L4z5uzflNBtWIbSQFswVW8nwFtfiPyji6Ss3mQf/ourrw4BRwkiUh0lUFPgcCxcIqxw2SdAbqU5lFxlEA==" saltValue="RhPDcdlWNGhyCinXzL4WX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55720929.516299598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1639756.8393659999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-411015.15917674004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1645845.497578528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58595516.694067389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58595516.694067389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H6h6cS75J4pj0PtLQkx8GmFU7PAGfE+M+VAZYpak6JjLbSp6zL3LTWXYS574qQlOBAA62TeccP7m3OucP3URhg==" saltValue="Uy7EzMmyc99za42mCaNPV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52660600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2860048.5183199998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2452929.2436282402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57973577.761948243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7">
        <v>53826649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4146928.7619482428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8702351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12849279.761948243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100*8702351/(50050197+7772851)</f>
        <v>15.049969347862811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22.164027575993497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q2Yw0YOkgrX2/wMvbZN7wEWVXrSOOixKPOf3MzrirbBPkJ4mPwxMbRWenmGFw427LwnIifQIRAxbkThFQQXkQw==" saltValue="IP6jnI18COYgTohL29PJF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51702586.483735919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2860048.5183199998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-406808.86122629489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1565103.3754699761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55720929.516299598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153</v>
      </c>
      <c r="C23" s="75">
        <v>55720929.516299598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U7CkfN2TIwD78uvrRzVcyd6FSMZpGoDdbbTLkylULz11iy+ZQJMuhb0IxIg67qy5YzugHTWE9/bcobhDZ5i0/Q==" saltValue="3QexeVrE7YIhBKg3+QZlJ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20928281.865786739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-418565.63731573476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41041.730365999996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20550757.958837003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-411015.15917674004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43442887.969155915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1598715.1089999999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45041603.078155912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-411015.15917674004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wIaUnIdqWhgSXfXVwuh07prMFK4DgHqI4pP8+nxly9I/UsAPEn9OTdEGmlgH4Bh6Nm0pFdbqET6gI/dd4iBRUQ==" saltValue="rIm8fr9fvgMTAAz5ZgPCI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67444.960842509987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4739.2827857299999</v>
      </c>
      <c r="D10" s="46" t="s">
        <v>31</v>
      </c>
      <c r="E10" s="11"/>
    </row>
    <row r="11" spans="1:5" ht="15" customHeight="1" x14ac:dyDescent="0.25">
      <c r="A11" s="11"/>
      <c r="B11" s="94" t="s">
        <v>148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177334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60971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310489.24362823996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0/9Igl3E5oTASbeuegr+cgdZOlbwiQQY61BimYEvyWlJ4GQoihGrUaaBo74CJ602y8bM9DHjR3z58qxNocKleQ==" saltValue="rlFVglC1/KtYK7UfTU+SK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590352.03915749001</v>
      </c>
      <c r="D9" s="33">
        <v>657797</v>
      </c>
      <c r="E9" s="33">
        <f>MAX(D9-C9,0)</f>
        <v>67444.960842509987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66949.71721427</v>
      </c>
      <c r="D10" s="33">
        <v>71689</v>
      </c>
      <c r="E10" s="33">
        <f t="shared" ref="E10:E19" si="0">MAX(D10-C10,0)</f>
        <v>4739.2827857299999</v>
      </c>
      <c r="F10" s="46" t="s">
        <v>31</v>
      </c>
      <c r="G10" s="11"/>
    </row>
    <row r="11" spans="1:7" ht="15" customHeight="1" x14ac:dyDescent="0.25">
      <c r="A11" s="11"/>
      <c r="B11" s="94" t="s">
        <v>148</v>
      </c>
      <c r="C11" s="33">
        <v>39392.352675740003</v>
      </c>
      <c r="D11" s="33">
        <v>36174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175606.71032911999</v>
      </c>
      <c r="D12" s="33">
        <v>156010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FG9wy7En/uJ+PTNdRb+ldnnKRhZpQhc94a1TAQleHrgXd7mK5OaNHu393IpSOtTjoL7chQc4WD6EJOuzjpTmbA==" saltValue="ben1iuzHiSP9P3h03wwcG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0</v>
      </c>
      <c r="D10" s="46" t="s">
        <v>31</v>
      </c>
      <c r="E10" s="33">
        <v>1514423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40703</v>
      </c>
      <c r="D11" s="46" t="s">
        <v>31</v>
      </c>
      <c r="E11" s="33">
        <v>39387</v>
      </c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40703</v>
      </c>
      <c r="D18" s="98" t="s">
        <v>31</v>
      </c>
      <c r="E18" s="97">
        <f>SUM(E10:E17)</f>
        <v>1553810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-814.06000000000006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1152.7903659999999</v>
      </c>
      <c r="D21" s="46" t="s">
        <v>31</v>
      </c>
      <c r="E21" s="33">
        <f>SUM(E18:E20)*'8. Nøgletal'!C9</f>
        <v>44905.108999999997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41041.730366000003</v>
      </c>
      <c r="D22" s="98" t="s">
        <v>31</v>
      </c>
      <c r="E22" s="97">
        <f>SUM(E18:E21)</f>
        <v>1598715.1089999999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llazGlevQNx3RL7Vi5prdV0q+XyXWBeykryX8A6CUm5/v2v39Z4HSEMCiQIbfAiEI92ahxCemPpa1705nSgeUA==" saltValue="KHsRekxZuJKdmHaPmPXi1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/>
      <c r="D10" s="46" t="s">
        <v>31</v>
      </c>
      <c r="E10" s="33">
        <v>547927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547927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kyIoxRWZ8hZN1IiFCdi6iL9lrCnf914YEJV5nWTkcPiVEcokONqXbcJsbZo73IE/b7iIJFLI/oxOHcvppMzNfA==" saltValue="kLjTtlinTmhVD7XfXLltM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IumirY8Dbb90g4dp1DqGtGMSwB0tBJdkNVu7ua9ZbUozN2F+hZTdqlDd2YyE/Z/wkuytGx4TBs1SePoZRLflbQ==" saltValue="0frtRDxEM9hry+5LR0Wvy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140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CIeelvTfGqw5QHc3YxluLg2DZBZpDwCZ1AjQTPCixOtF3bEWXElQ1Hs4SUqT45YnoGlYQedNCg92EMvp0iIrMw==" saltValue="v3gSLXk5w0YWa7tbu6ypL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bMdt9i1RTA5c8t6fHbpwAwjNkD8+1qMovILzImgLsb7JR3hlLo849FrgYEi+B5ch2I7OSfUjHhyOjem2YFzJtQ==" saltValue="GFPL7vVaq+piObAXPSdek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Sv7LUv7cxCs7k4b3jr1ucyL4KIxjEqol71smBYLI/hFNpA82CULIMWEQo4A+068N8FAsWl7VxQ30JL6jJaw4nw==" saltValue="DQbV95BAZ9RT6VXCFCGzt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oonQtJpLDRf0In1uuMTnKXbQaJD+LDWjDQ+6zESmbdVTlxIo+Ko7Lql01Uhk5YFkMPOiJ5wOD0KdA+8xmXH0Q==" saltValue="45w0WUp/XpTq2foDQY50p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8+vAb0tH4KBheqQ00072hDgFoQy5zetF0YyNqOJH8xsN+dsXcwLhqL56YLHrc42L6XWNGRfxZGLmXO0q3cZXqg==" saltValue="/vb0ATCN6HvwSuHVwc85J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2026-10-08T08:40:47Z</dcterms:modified>
</cp:coreProperties>
</file>