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Thisted Renseanlæg AS (S09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38" i="32"/>
  <c r="E16" i="40" l="1"/>
  <c r="E12" i="40"/>
  <c r="C12" i="19" l="1"/>
  <c r="C30" i="2" l="1"/>
  <c r="E28" i="32"/>
  <c r="E20" i="32" l="1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3" i="36" l="1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3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G35" i="36" s="1"/>
  <c r="G44" i="30"/>
  <c r="C14" i="15"/>
  <c r="C19" i="2" l="1"/>
  <c r="C20" i="2" s="1"/>
  <c r="C33" i="2" s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<sst xmlns="http://schemas.openxmlformats.org/spreadsheetml/2006/main" count="681" uniqueCount="274">
  <si>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</si>
  <si>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</si>
  <si>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</si>
  <si>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</si>
  <si>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</si>
  <si>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</si>
  <si>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</si>
  <si>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</si>
  <si>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</si>
  <si>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</si>
  <si>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</si>
  <si>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</si>
  <si>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</si>
  <si>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</si>
  <si>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</si>
  <si>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</si>
  <si>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</si>
  <si>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</si>
  <si>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</si>
  <si>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</si>
  <si>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</si>
  <si>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</si>
  <si>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</si>
  <si>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</si>
  <si>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</si>
  <si>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</si>
  <si>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</si>
  <si>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</si>
  <si>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</si>
  <si>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</si>
  <si>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</si>
  <si>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</si>
  <si>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</si>
  <si>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</si>
  <si>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</si>
  <si>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</si>
  <si>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</si>
  <si>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</si>
  <si>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</si>
  <si>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</si>
  <si>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</si>
  <si>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</si>
  <si>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</si>
  <si>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</si>
  <si>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</si>
  <si>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</si>
  <si>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</si>
  <si>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</si>
  <si>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</si>
  <si>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</si>
  <si>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</si>
  <si>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</si>
  <si>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</si>
  <si>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</si>
  <si>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</si>
  <si>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</si>
  <si>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</si>
  <si>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</si>
  <si>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</si>
  <si>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</si>
  <si>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</si>
  <si>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</si>
  <si>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</si>
  <si>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</si>
  <si>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</si>
  <si>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</si>
  <si>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</si>
  <si>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</si>
  <si>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</si>
  <si>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</si>
  <si>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</si>
  <si>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</si>
  <si>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</si>
  <si>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</si>
  <si>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</si>
  <si>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</si>
  <si>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</si>
  <si>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</si>
  <si>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</si>
  <si>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</si>
  <si>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</si>
  <si>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</si>
  <si>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</si>
  <si>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</si>
  <si>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</si>
  <si>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</si>
  <si>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</si>
  <si>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</si>
  <si>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</si>
  <si>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</si>
  <si>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</si>
  <si>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</si>
  <si>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</si>
  <si>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</si>
  <si>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</si>
  <si>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</si>
  <si>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</si>
  <si>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</si>
  <si>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</si>
  <si>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</si>
  <si>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</si>
  <si>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</si>
  <si>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</si>
  <si>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</si>
  <si>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</si>
  <si>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</si>
  <si>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</si>
  <si>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</si>
  <si>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</si>
  <si>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</si>
  <si>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</si>
  <si>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</si>
  <si>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</si>
  <si>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</si>
  <si>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</si>
  <si>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</si>
  <si>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</si>
  <si>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</si>
  <si>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</si>
  <si>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</si>
  <si>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</si>
  <si>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</si>
  <si>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</si>
  <si>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</si>
  <si>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</si>
  <si>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</si>
  <si>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</si>
  <si>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</si>
  <si>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</si>
  <si>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</si>
  <si>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</si>
  <si>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</si>
  <si>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</si>
  <si>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</si>
  <si>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</si>
  <si>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</si>
  <si>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</si>
  <si>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</si>
  <si>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</si>
  <si>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</si>
  <si>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</si>
  <si>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</si>
  <si>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</si>
  <si>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</si>
  <si>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</si>
  <si>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</si>
  <si>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</si>
  <si>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</si>
  <si>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</si>
  <si>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</si>
  <si>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</si>
  <si>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</si>
  <si>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</si>
  <si>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</si>
  <si>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</si>
  <si>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</si>
  <si>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</si>
  <si>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</si>
  <si>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</si>
  <si>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</si>
  <si>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</si>
  <si>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</si>
  <si>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</si>
  <si>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</si>
  <si>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</si>
  <si>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</si>
  <si>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</si>
  <si>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</si>
  <si>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</si>
  <si>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</si>
  <si>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</si>
  <si>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</si>
  <si>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</si>
  <si>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</si>
  <si>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</si>
  <si>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</si>
  <si>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</si>
  <si>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</si>
  <si>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</si>
  <si>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</si>
  <si>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</si>
  <si>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</si>
  <si>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</si>
  <si>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</si>
  <si>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</si>
  <si>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</si>
  <si>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</si>
  <si>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</si>
  <si>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</si>
  <si>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</si>
  <si>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</si>
  <si>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</si>
  <si>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</si>
  <si>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</si>
  <si>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</si>
  <si>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</si>
  <si>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</si>
  <si>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</si>
  <si>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</si>
  <si>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</si>
  <si>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</si>
  <si>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</si>
  <si>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</si>
  <si>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</si>
  <si>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</si>
  <si>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</si>
  <si>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</si>
  <si>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</si>
  <si>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</si>
  <si>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</si>
  <si>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</si>
  <si>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</si>
  <si>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</si>
  <si>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</si>
  <si>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</si>
  <si>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</si>
  <si>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</si>
  <si>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</si>
  <si>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</si>
  <si>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</si>
  <si>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</si>
  <si>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</si>
  <si>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</si>
  <si>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</si>
  <si>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</si>
  <si>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</si>
  <si>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</si>
  <si>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</si>
  <si>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</si>
  <si>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</si>
  <si>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</si>
  <si>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</si>
  <si>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</si>
  <si>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</si>
  <si>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</si>
  <si>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</si>
  <si>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</si>
  <si>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</si>
  <si>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</si>
  <si>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</si>
  <si>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</si>
  <si>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</si>
  <si>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</si>
  <si>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</si>
  <si>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</si>
  <si>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</si>
  <si>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</si>
  <si>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</si>
  <si>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</si>
  <si>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</si>
  <si>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</si>
  <si>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</si>
  <si>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</si>
  <si>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</si>
  <si>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</si>
  <si>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</si>
  <si>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</si>
  <si>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</si>
  <si>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</si>
  <si>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</si>
  <si>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</si>
  <si>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</si>
  <si>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</si>
  <si>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</si>
  <si>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</si>
  <si>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</si>
  <si>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</si>
  <si>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Ingen engangstillæg</t>
  </si>
  <si>
    <t>Ingen tilknyttet virksomhed</t>
  </si>
  <si>
    <t>Ingen bortfald eller nedsættelse</t>
  </si>
  <si>
    <t>Ingen anlægsprojekter</t>
  </si>
  <si>
    <t>Yderligere opkrævningsret efter § 17, stk. 10 - 2017</t>
  </si>
  <si>
    <t>Yderligere opkrævningsret efter § 17, stk. 10 - 2018</t>
  </si>
  <si>
    <t>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</si>
</sst>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x14ac:dyDescent="0.25">
      <c r="A10" s="1"/>
      <c r="B10" s="54" t="s">
        <v>265</v>
      </c>
      <c r="C10" s="9">
        <v>2187521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85310</v>
      </c>
      <c r="D11" s="14" t="s">
        <v>3</v>
      </c>
      <c r="E11" s="1"/>
      <c r="F11" s="1"/>
    </row>
    <row r="12" spans="1:6" x14ac:dyDescent="0.25">
      <c r="A12" s="1"/>
      <c r="B12" s="38" t="s">
        <v>198</v>
      </c>
      <c r="C12" s="12">
        <f>SUM(C10:C11)</f>
        <v>2272831</v>
      </c>
      <c r="D12" s="13" t="s">
        <v>3</v>
      </c>
      <c r="E12" s="1"/>
      <c r="F12" s="1"/>
    </row>
    <row r="13" spans="1:6" x14ac:dyDescent="0.25">
      <c r="A13" s="1"/>
      <c r="B13" s="38" t="s">
        <v>199</v>
      </c>
      <c r="C13" s="12">
        <f>C12*(1+'Fane 14. Nøgletal'!C13)^2</f>
        <v>2328626.3645660402</v>
      </c>
      <c r="D13" s="13" t="s">
        <v>3</v>
      </c>
      <c r="E13" s="1"/>
      <c r="F13" s="1"/>
    </row>
    <row r="14" spans="1:6" x14ac:dyDescent="0.25">
      <c r="A14" s="1"/>
      <c r="B14" s="16"/>
      <c r="C14" s="15"/>
      <c r="D14" s="15"/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86" t="s">
        <v>178</v>
      </c>
      <c r="C16" s="87"/>
      <c r="D16" s="88"/>
      <c r="E16" s="1"/>
      <c r="F16" s="1"/>
    </row>
    <row r="17" spans="1:6" x14ac:dyDescent="0.25">
      <c r="A17" s="1"/>
      <c r="B17" s="54" t="s">
        <v>147</v>
      </c>
      <c r="C17" s="9">
        <v>0</v>
      </c>
      <c r="D17" s="14" t="s">
        <v>3</v>
      </c>
      <c r="E17" s="1"/>
      <c r="F17" s="1"/>
    </row>
    <row r="18" spans="1:6" x14ac:dyDescent="0.25">
      <c r="A18" s="1"/>
      <c r="B18" s="54" t="s">
        <v>148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4" t="s">
        <v>149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200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86"/>
      <c r="C21" s="87"/>
      <c r="D21" s="88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86" t="s">
        <v>146</v>
      </c>
      <c r="C24" s="87"/>
      <c r="D24" s="88"/>
      <c r="E24" s="1"/>
      <c r="F24" s="1"/>
    </row>
    <row r="25" spans="1:6" x14ac:dyDescent="0.25">
      <c r="A25" s="1"/>
      <c r="B25" s="54" t="s">
        <v>147</v>
      </c>
      <c r="C25" s="9">
        <v>0</v>
      </c>
      <c r="D25" s="14" t="s">
        <v>3</v>
      </c>
      <c r="E25" s="1"/>
      <c r="F25" s="1"/>
    </row>
    <row r="26" spans="1:6" x14ac:dyDescent="0.25">
      <c r="A26" s="1"/>
      <c r="B26" s="54" t="s">
        <v>148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4" t="s">
        <v>149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200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86"/>
      <c r="C29" s="87"/>
      <c r="D29" s="88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48024557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30087040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17937517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49546715.686558716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30975300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18571415.686558716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39288671.621666908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29432631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9856040.6216669083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271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272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270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6" t="s">
        <v>238</v>
      </c>
      <c r="C11" s="87"/>
      <c r="D11" s="8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267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267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267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267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l6sFZhsLHTk6Iy2ZC78P52CWRHmFmD789lygBcr9tCQgUMUJ7IBB1rsWuXFKmPj3/qKSaNy7zm8LXQPw1btlw==" saltValue="J0F5G9hy3Rtf6yJSHZZn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269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269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269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36720230.960861385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723388.54992896924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-479536.068364323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-444194.79774370143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-470209.35282612336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36049679.291856207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omk.'!C13+'Fane 6. Ikke-påvirkelige omk.'!C17+'Fane 6. Ikke-påvirkelige omk.'!C25</f>
        <v>2328626.3645660402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38378305.65642225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36049679.291856207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439806.08736064576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-467316.58381328714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-440621.69479065115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-447774.6016647449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35133772.498948164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Nøgletal'!C13)+'Fane 6. Ikke-påvirkelige omk.'!C18+'Fane 6. Ikke-påvirkelige omk.'!C26</f>
        <v>2357035.6062137457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37490808.105161913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35133772.498948164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428632.02448716766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-455443.56741034065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-437077.33387775521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-440773.42188041582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34229110.200266816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Nøgletal'!C13)^2+'Fane 6. Ikke-påvirkelige omk.'!C19+'Fane 6. Ikke-påvirkelige omk.'!C27</f>
        <v>2385791.4406095538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36614901.640876368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34229110.200266816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417595.14444325515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-443716.31481811177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-433561.48380404257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-433881.70904260461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33335545.837045316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Nøgletal'!C13)^3+'Fane 6. Ikke-påvirkelige omk.'!C20+'Fane 6. Ikke-påvirkelige omk.'!C28</f>
        <v>2414898.0961849904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35750443.933230303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37391031.037572913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0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736603.31144018634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-488296.16662698338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-444503.28302211873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-474603.9385026095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36720230.960861385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2162684.3624575203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38882915.323318906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0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0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v>22304166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446083.32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22240599.126900002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444811.98253800004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22225164.151105937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444503.28302211873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22209739.887185071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444194.79774370143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22031084.739532556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440621.69479065115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21853866.693887759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437077.33387775521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21678074.190202128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433561.48380404257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0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0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v>16692365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0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295454.86050000001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16683856.06694125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0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295304.25238486013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16711406.285303151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0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474603.9385026095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16556667.353032513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470209.35282612336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16282712.787808906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447774.6016647449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16028124.432015121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440773.42188041582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15777516.692458348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433881.70904260461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SIciqcVBER4T+K4wCyYNVGIdM/s3xsr7rPcHEbJq0F/4Zz0DKTmKh5kge8en8Kn5KCmWM6Nh+6F/dr33NTbM4w==" saltValue="QkXkfCdWiyaetDOgrzssgg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 t="s">
        <v>273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1.0144476328807136E-2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1.2806883379052929E-2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2020-09-10T09:41:31Z</dcterms:modified>
</cp:coreProperties>
</file>