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Jammerbugt Forsyning AS (S054)\ØR2027\"/>
    </mc:Choice>
  </mc:AlternateContent>
  <xr:revisionPtr revIDLastSave="0" documentId="13_ncr:1_{682CF4F4-060E-4C5B-90C7-37B1ECA6CCF1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8" i="3" s="1"/>
  <c r="C16" i="6"/>
  <c r="C13" i="3" l="1"/>
  <c r="C12" i="11"/>
  <c r="C19" i="3" s="1"/>
  <c r="C9" i="7"/>
  <c r="C20" i="7" s="1"/>
  <c r="C11" i="4" s="1"/>
  <c r="C12" i="4" s="1"/>
  <c r="C15" i="4" s="1"/>
  <c r="C19" i="4" s="1"/>
  <c r="C24" i="4" s="1"/>
  <c r="C16" i="12"/>
  <c r="C20" i="3" s="1"/>
  <c r="C12" i="3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<sst xmlns="http://schemas.openxmlformats.org/spreadsheetml/2006/main" count="328" uniqueCount="151">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</sst>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6" t="s">
        <v>0</v>
      </c>
      <c r="D6" s="106"/>
      <c r="E6" s="10"/>
    </row>
    <row r="7" spans="1:5" ht="15" customHeight="1" x14ac:dyDescent="0.25">
      <c r="A7" s="9"/>
      <c r="B7" s="10"/>
      <c r="C7" s="106"/>
      <c r="D7" s="106"/>
      <c r="E7" s="10"/>
    </row>
    <row r="8" spans="1:5" ht="15.75" customHeight="1" x14ac:dyDescent="0.25">
      <c r="A8" s="9"/>
      <c r="B8" s="11"/>
      <c r="C8" s="107" t="s">
        <v>1</v>
      </c>
      <c r="D8" s="107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8" t="s">
        <v>2</v>
      </c>
      <c r="D11" s="108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9" t="s">
        <v>14</v>
      </c>
      <c r="D23" s="109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sNx1zd3s5zM0g9NOk9eGuEH2a1vtJBq4tG9DCXQXLktJEmDKQHxt2F5AjBo1evKhpso7VwVS5zv3DDfEKZSVFA==" saltValue="3VVlQfqDVpKpRKLF1jlaxA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yJv4VWo//L1/0vkgX6ILTpqgvj5fbuD7ZWaHycpUe4ItEm2RE97XzDP2DoydCHYAyDXt3B78Ikw22oOQJlw0mA==" saltValue="X8QDZOAjoA5BIK57+Dnqn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141</v>
      </c>
      <c r="C13" s="93">
        <v>0</v>
      </c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>
        <v>0</v>
      </c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6VuSZOnWp3niqdHNDnpEJisymNccg2I1shUN9LjgZL3PUr8tlZCrGl0iZ7F3601DBiffkf69lp5Yqn0t4XM8UQ==" saltValue="K644aZCIX+ifHvW9XCcdS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M3HBQJfLjKuI9Bo6USX9Zqf82xwZVwJdNMd58NWONZFKCiMxkrI/h7nhWyMoyqQF14ODPG68tAWx7wpCsm4yog==" saltValue="iDiL1pVA9/y/jVpO9n8vI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IlcJvjQ3DpZd9yiEFnbmNdLS91dcKCZUDuxavBuiF8pBHxTOCexQWOi3vRaY4zCXQkkHzRLdxVu7A1pwKfvfZQ==" saltValue="/sii+r7XScZj2sflp9Y1x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Yvs65aKIn2aT47CAknc4e3FLFpqn+BpzoUuUyjqvho7IHNifd7+xOYl5DkVKqjmlA4kR0595fLZ+1Ankxt2aJQ==" saltValue="tGPnERGQ1JZvDsBcWvJzl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0</v>
      </c>
      <c r="D23" s="16"/>
    </row>
    <row r="24" spans="1:4" ht="15" customHeight="1" x14ac:dyDescent="0.25">
      <c r="A24" s="9"/>
      <c r="B24" s="37" t="s">
        <v>121</v>
      </c>
      <c r="C24" s="8">
        <v>0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5nM2oEDhRVhh5zGoNk9BxJFfTMQxfFULjrrcmasC8jti6JK+bAVZUJ/9zmnGf6XXZQEiCB8Sch1n6ackgytGsw==" saltValue="B/uMTwtprDZXeFNwTYrY6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83015997.933201253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0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-524464.54802988167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2384005.3148314524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84875538.700002819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84875538.700002819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dJ7UUcweZ2GTDMMjKxYo65f4t3suyUOkwMTxchvF/mv2MtmIWLVeSoHv9gGyeJc3ssj+TcW4ZzHem4v3ecnQ+Q==" saltValue="yhXB09kZIn644Hsov5/fT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81290128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2104556.3359665601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156658.05655305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83551342.392519608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71807209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11744133.392519608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5884059</v>
      </c>
      <c r="D18" s="39" t="s">
        <v>31</v>
      </c>
      <c r="E18" s="9"/>
    </row>
    <row r="19" spans="1:5" ht="15" customHeight="1" x14ac:dyDescent="0.25">
      <c r="A19" s="9"/>
      <c r="B19" s="18" t="s">
        <v>142</v>
      </c>
      <c r="C19" s="34">
        <f>C15+C18</f>
        <v>17628192.392519608</v>
      </c>
      <c r="D19" s="20" t="s">
        <v>31</v>
      </c>
      <c r="E19" s="9"/>
    </row>
    <row r="20" spans="1:5" ht="28.5" customHeight="1" x14ac:dyDescent="0.25">
      <c r="A20" s="9"/>
      <c r="B20" s="115" t="s">
        <v>143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144</v>
      </c>
      <c r="C22" s="19"/>
      <c r="D22" s="20"/>
      <c r="E22" s="9"/>
    </row>
    <row r="23" spans="1:5" ht="26.25" x14ac:dyDescent="0.25">
      <c r="A23" s="9"/>
      <c r="B23" s="42" t="s">
        <v>145</v>
      </c>
      <c r="C23" s="43">
        <f>100*5884059/(77356744+2348404)</f>
        <v>7.3822822586064332</v>
      </c>
      <c r="D23" s="39" t="s">
        <v>146</v>
      </c>
      <c r="E23" s="9"/>
    </row>
    <row r="24" spans="1:5" ht="26.25" x14ac:dyDescent="0.25">
      <c r="A24" s="9"/>
      <c r="B24" s="42" t="s">
        <v>147</v>
      </c>
      <c r="C24" s="43">
        <f>C19/C12*100</f>
        <v>21.09863454940476</v>
      </c>
      <c r="D24" s="39" t="s">
        <v>146</v>
      </c>
      <c r="E24" s="9"/>
    </row>
    <row r="25" spans="1:5" ht="56.25" customHeight="1" x14ac:dyDescent="0.25">
      <c r="A25" s="9"/>
      <c r="B25" s="111" t="s">
        <v>148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uEEpxymhDMy29uEYbgRvIJ8aik9mVklcVoG3LmBEyjRQt+q7IQnZLmpxyrUSJNGyaRZucaeaF2h2N3ipTAQr6A==" saltValue="MtKbD/FlzQjkCZ1ziIn3N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79099803.505918786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2104556.3359665601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-520135.9783405292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2331774.0696564447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83015997.933201253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0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0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80000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45" t="s">
        <v>136</v>
      </c>
      <c r="C23" s="64">
        <v>83095997.933201253</v>
      </c>
      <c r="D23" s="47" t="s">
        <v>31</v>
      </c>
      <c r="E23" s="44"/>
    </row>
    <row r="24" spans="1:5" ht="30" customHeight="1" x14ac:dyDescent="0.25">
      <c r="A24" s="44"/>
      <c r="B24" s="119" t="s">
        <v>137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0RzxuuG9hB3BnS/3sfPs8qRIeZ1+/XfRUiKOlNK6+ufEkVzbcCgJXcbElORPP8GjC3f8FPRc/ZNIi/aeHpDWjw==" saltValue="8izy7PE0YaWhsr0PcZ6T7Q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26758395.307647023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-535167.90615294047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0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26223227.401494082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-524464.54802988167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58974617.447112136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0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58974617.447112136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-524464.54802988167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FPfbSXM0KZpT+h+4HWHaiN10cyoevACfqKhd1TXeKHYa9C86xWQnaRPajaPYPCr6pZhmfP2WdyfSgP3z+o4wag==" saltValue="YZ1QUJIJrj0qzDAYYDznFQ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138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3" t="s">
        <v>139</v>
      </c>
      <c r="C10" s="26">
        <f>'5.1.a. § 10-tillæg'!E10</f>
        <v>5910.5481845500035</v>
      </c>
      <c r="D10" s="39" t="s">
        <v>31</v>
      </c>
      <c r="E10" s="9"/>
    </row>
    <row r="11" spans="1:5" ht="15" customHeight="1" x14ac:dyDescent="0.25">
      <c r="A11" s="9"/>
      <c r="B11" s="73" t="s">
        <v>140</v>
      </c>
      <c r="C11" s="26">
        <f>'5.1.a. § 10-tillæg'!E11</f>
        <v>2739.5083684999991</v>
      </c>
      <c r="D11" s="39" t="s">
        <v>31</v>
      </c>
      <c r="E11" s="9"/>
    </row>
    <row r="12" spans="1:5" ht="15" customHeight="1" x14ac:dyDescent="0.25">
      <c r="A12" s="9"/>
      <c r="B12" s="73" t="s">
        <v>149</v>
      </c>
      <c r="C12" s="74">
        <v>72000</v>
      </c>
      <c r="D12" s="39" t="s">
        <v>31</v>
      </c>
      <c r="E12" s="9"/>
    </row>
    <row r="13" spans="1:5" ht="15" customHeight="1" x14ac:dyDescent="0.25">
      <c r="A13" s="9"/>
      <c r="B13" s="75" t="s">
        <v>150</v>
      </c>
      <c r="C13" s="74">
        <v>76008</v>
      </c>
      <c r="D13" s="39" t="s">
        <v>31</v>
      </c>
      <c r="E13" s="9"/>
    </row>
    <row r="14" spans="1:5" ht="15" customHeight="1" x14ac:dyDescent="0.25">
      <c r="A14" s="9"/>
      <c r="B14" s="75"/>
      <c r="C14" s="74"/>
      <c r="D14" s="39" t="s">
        <v>31</v>
      </c>
      <c r="E14" s="9"/>
    </row>
    <row r="15" spans="1:5" ht="15" customHeight="1" x14ac:dyDescent="0.25">
      <c r="A15" s="9"/>
      <c r="B15" s="75"/>
      <c r="C15" s="74"/>
      <c r="D15" s="39" t="s">
        <v>31</v>
      </c>
      <c r="E15" s="9"/>
    </row>
    <row r="16" spans="1:5" ht="15" customHeight="1" x14ac:dyDescent="0.25">
      <c r="A16" s="9"/>
      <c r="B16" s="75"/>
      <c r="C16" s="74"/>
      <c r="D16" s="39" t="s">
        <v>31</v>
      </c>
      <c r="E16" s="9"/>
    </row>
    <row r="17" spans="1:5" ht="15" customHeight="1" x14ac:dyDescent="0.25">
      <c r="A17" s="9"/>
      <c r="B17" s="75"/>
      <c r="C17" s="74"/>
      <c r="D17" s="39" t="s">
        <v>31</v>
      </c>
      <c r="E17" s="9"/>
    </row>
    <row r="18" spans="1:5" ht="15" customHeight="1" x14ac:dyDescent="0.25">
      <c r="A18" s="9"/>
      <c r="B18" s="75"/>
      <c r="C18" s="74"/>
      <c r="D18" s="39" t="s">
        <v>31</v>
      </c>
      <c r="E18" s="9"/>
    </row>
    <row r="19" spans="1:5" ht="15" customHeight="1" x14ac:dyDescent="0.25">
      <c r="A19" s="9"/>
      <c r="B19" s="75"/>
      <c r="C19" s="74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6">
        <f>SUM(C9:C19)</f>
        <v>156658.05655305</v>
      </c>
      <c r="D20" s="77" t="s">
        <v>31</v>
      </c>
      <c r="E20" s="9"/>
    </row>
    <row r="21" spans="1:5" ht="15" customHeight="1" x14ac:dyDescent="0.25">
      <c r="A21" s="9"/>
      <c r="B21" s="78"/>
      <c r="C21" s="79"/>
      <c r="D21" s="79"/>
      <c r="E21" s="9"/>
    </row>
    <row r="22" spans="1:5" ht="15" customHeight="1" x14ac:dyDescent="0.25">
      <c r="A22" s="9"/>
      <c r="B22" s="120" t="s">
        <v>39</v>
      </c>
      <c r="C22" s="121"/>
      <c r="D22" s="122"/>
      <c r="E22" s="9"/>
    </row>
    <row r="23" spans="1:5" ht="15" customHeight="1" x14ac:dyDescent="0.25">
      <c r="A23" s="9"/>
      <c r="B23" s="80" t="s">
        <v>49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80" t="s">
        <v>50</v>
      </c>
      <c r="C24" s="26">
        <v>0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6">
        <f>SUM(C23:C24)</f>
        <v>0</v>
      </c>
      <c r="D25" s="77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5O7Bdhtdj/0CKLTVPawM0kXadqnchgOY/2H9LCyuHi5D8zMRV0X8KH2YqTsd0mLL7Kd5L5sg82UV0cnBJwBHEA==" saltValue="xc7xb2kKGKKX8SLVUT5Yc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138</v>
      </c>
      <c r="C9" s="26">
        <v>1562128.61145221</v>
      </c>
      <c r="D9" s="26">
        <v>865693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3" t="s">
        <v>139</v>
      </c>
      <c r="C10" s="26">
        <v>87895.451815449997</v>
      </c>
      <c r="D10" s="26">
        <v>93806</v>
      </c>
      <c r="E10" s="26">
        <f t="shared" ref="E10:E19" si="0">MAX(D10-C10,0)</f>
        <v>5910.5481845500035</v>
      </c>
      <c r="F10" s="39" t="s">
        <v>31</v>
      </c>
      <c r="G10" s="9"/>
    </row>
    <row r="11" spans="1:7" ht="15" customHeight="1" x14ac:dyDescent="0.25">
      <c r="A11" s="9"/>
      <c r="B11" s="73" t="s">
        <v>140</v>
      </c>
      <c r="C11" s="26">
        <v>120919.4916315</v>
      </c>
      <c r="D11" s="26">
        <v>123659</v>
      </c>
      <c r="E11" s="26">
        <f t="shared" si="0"/>
        <v>2739.5083684999991</v>
      </c>
      <c r="F11" s="39" t="s">
        <v>31</v>
      </c>
      <c r="G11" s="9"/>
    </row>
    <row r="12" spans="1:7" ht="15" hidden="1" customHeight="1" x14ac:dyDescent="0.25">
      <c r="A12" s="9"/>
      <c r="B12" s="73"/>
      <c r="C12" s="26"/>
      <c r="D12" s="26"/>
      <c r="E12" s="26">
        <f t="shared" si="0"/>
        <v>0</v>
      </c>
      <c r="F12" s="39" t="s">
        <v>31</v>
      </c>
      <c r="G12" s="9"/>
    </row>
    <row r="13" spans="1:7" ht="15" hidden="1" customHeight="1" x14ac:dyDescent="0.25">
      <c r="A13" s="9"/>
      <c r="B13" s="75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5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5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5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5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5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5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t6ChHoeYnZ9ullMFeGTV1b+C/3YqitcpfPtNLRlTt5F+RTEOHILdAneC03gBWVZIc6E6Mi/W9KYezRnFRmBTAw==" saltValue="YqP9QJZFU3o7CvWqbGauK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88"/>
      <c r="C13" s="26"/>
      <c r="D13" s="39" t="s">
        <v>31</v>
      </c>
      <c r="E13" s="26"/>
      <c r="F13" s="39" t="s">
        <v>31</v>
      </c>
      <c r="G13" s="9"/>
    </row>
    <row r="14" spans="1:7" ht="15" customHeight="1" x14ac:dyDescent="0.25">
      <c r="A14" s="9"/>
      <c r="B14" s="88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8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0</v>
      </c>
      <c r="D18" s="77" t="s">
        <v>31</v>
      </c>
      <c r="E18" s="76">
        <f>SUM(E10:E17)</f>
        <v>0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0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0</v>
      </c>
      <c r="D21" s="39" t="s">
        <v>31</v>
      </c>
      <c r="E21" s="26">
        <f>SUM(E18:E20)*'8. Nøgletal'!C9</f>
        <v>0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0</v>
      </c>
      <c r="D22" s="77" t="s">
        <v>31</v>
      </c>
      <c r="E22" s="76">
        <f>SUM(E18:E21)</f>
        <v>0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oSJR2vVzjQ91G+aJhJBYBGIKMBoCkv/PoWjUPn4jGNc2OC8KC+HvBp9IDbAqNXQiRf5woGqm97+9Dh5WNPFEVw==" saltValue="/NYJN/+QU3DBftVPDG06o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0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E8r/BOF4pufhX6vshvlvD/NhC+b+jNQaMTwtne9ALmX4DbY7WFSEs3uBXtI/DIqdGgSxlMZxNR4uj+2Dfjf4hg==" saltValue="sID3XUSfeTUneKugrwyWO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2026-08-19T12:57:48Z</dcterms:modified>
</cp:coreProperties>
</file>