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tevns Spildevand AS (S08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C13" i="2"/>
  <c r="G33" i="30" l="1"/>
  <c r="G28" i="30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<sst xmlns="http://schemas.openxmlformats.org/spreadsheetml/2006/main" count="687" uniqueCount="277">
  <si>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</si>
  <si>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</si>
  <si>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</si>
  <si>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</si>
  <si>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</si>
  <si>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</si>
  <si>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</si>
  <si>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</si>
  <si>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</si>
  <si>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</si>
  <si>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</si>
  <si>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</si>
  <si>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</si>
  <si>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</si>
  <si>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</si>
  <si>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</si>
  <si>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</si>
  <si>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</si>
  <si>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</si>
  <si>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</si>
  <si>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</si>
  <si>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</si>
  <si>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</si>
  <si>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</si>
  <si>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</si>
  <si>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</si>
  <si>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</si>
  <si>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</si>
  <si>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</si>
  <si>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</si>
  <si>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</si>
  <si>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</si>
  <si>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</si>
  <si>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</si>
  <si>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</si>
  <si>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</si>
  <si>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</si>
  <si>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</si>
  <si>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</si>
  <si>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</si>
  <si>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</si>
  <si>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</si>
  <si>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</si>
  <si>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</si>
  <si>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</si>
  <si>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</si>
  <si>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</si>
  <si>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</si>
  <si>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</si>
  <si>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</si>
  <si>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</si>
  <si>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</si>
  <si>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</si>
  <si>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</si>
  <si>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</si>
  <si>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</si>
  <si>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</si>
  <si>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</si>
  <si>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</si>
  <si>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</si>
  <si>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</si>
  <si>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</si>
  <si>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</si>
  <si>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</si>
  <si>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</si>
  <si>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</si>
  <si>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</si>
  <si>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</si>
  <si>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</si>
  <si>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</si>
  <si>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</si>
  <si>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</si>
  <si>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</si>
  <si>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</si>
  <si>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</si>
  <si>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</si>
  <si>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</si>
  <si>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</si>
  <si>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</si>
  <si>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</si>
  <si>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</si>
  <si>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</si>
  <si>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</si>
  <si>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</si>
  <si>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</si>
  <si>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</si>
  <si>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</si>
  <si>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</si>
  <si>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</si>
  <si>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</si>
  <si>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</si>
  <si>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</si>
  <si>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</si>
  <si>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</si>
  <si>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</si>
  <si>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</si>
  <si>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</si>
  <si>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</si>
  <si>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</si>
  <si>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</si>
  <si>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</si>
  <si>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</si>
  <si>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</si>
  <si>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</si>
  <si>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</si>
  <si>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</si>
  <si>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</si>
  <si>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</si>
  <si>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</si>
  <si>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</si>
  <si>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</si>
  <si>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</si>
  <si>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</si>
  <si>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</si>
  <si>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</si>
  <si>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</si>
  <si>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</si>
  <si>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</si>
  <si>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</si>
  <si>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</si>
  <si>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</si>
  <si>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</si>
  <si>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</si>
  <si>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</si>
  <si>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</si>
  <si>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</si>
  <si>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</si>
  <si>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</si>
  <si>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</si>
  <si>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</si>
  <si>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</si>
  <si>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</si>
  <si>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</si>
  <si>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</si>
  <si>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</si>
  <si>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</si>
  <si>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</si>
  <si>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</si>
  <si>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</si>
  <si>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</si>
  <si>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</si>
  <si>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</si>
  <si>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</si>
  <si>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</si>
  <si>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</si>
  <si>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</si>
  <si>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</si>
  <si>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</si>
  <si>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</si>
  <si>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</si>
  <si>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</si>
  <si>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</si>
  <si>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</si>
  <si>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</si>
  <si>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</si>
  <si>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</si>
  <si>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</si>
  <si>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</si>
  <si>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</si>
  <si>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</si>
  <si>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</si>
  <si>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</si>
  <si>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</si>
  <si>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</si>
  <si>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</si>
  <si>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</si>
  <si>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</si>
  <si>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</si>
  <si>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</si>
  <si>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</si>
  <si>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</si>
  <si>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</si>
  <si>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</si>
  <si>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</si>
  <si>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</si>
  <si>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</si>
  <si>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</si>
  <si>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</si>
  <si>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</si>
  <si>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</si>
  <si>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</si>
  <si>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</si>
  <si>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</si>
  <si>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</si>
  <si>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</si>
  <si>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</si>
  <si>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</si>
  <si>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</si>
  <si>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</si>
  <si>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</si>
  <si>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</si>
  <si>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</si>
  <si>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</si>
  <si>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</si>
  <si>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</si>
  <si>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</si>
  <si>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</si>
  <si>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</si>
  <si>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</si>
  <si>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</si>
  <si>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</si>
  <si>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</si>
  <si>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</si>
  <si>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</si>
  <si>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</si>
  <si>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</si>
  <si>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</si>
  <si>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</si>
  <si>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</si>
  <si>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</si>
  <si>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</si>
  <si>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</si>
  <si>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</si>
  <si>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</si>
  <si>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</si>
  <si>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</si>
  <si>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</si>
  <si>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</si>
  <si>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</si>
  <si>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</si>
  <si>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</si>
  <si>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</si>
  <si>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</si>
  <si>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</si>
  <si>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</si>
  <si>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</si>
  <si>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</si>
  <si>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</si>
  <si>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</si>
  <si>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</si>
  <si>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</si>
  <si>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</si>
  <si>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</si>
  <si>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</si>
  <si>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</si>
  <si>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</si>
  <si>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</si>
  <si>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</si>
  <si>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</si>
  <si>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</si>
  <si>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</si>
  <si>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</si>
  <si>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</si>
  <si>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</si>
  <si>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</si>
  <si>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</si>
  <si>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</si>
  <si>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</si>
  <si>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</si>
  <si>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</si>
  <si>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</si>
  <si>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</si>
  <si>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</si>
  <si>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</si>
  <si>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</si>
  <si>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</si>
  <si>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</si>
  <si>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</si>
  <si>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</si>
  <si>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</si>
  <si>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</si>
  <si>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</si>
  <si>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</si>
  <si>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</si>
  <si>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</si>
  <si>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</si>
  <si>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</si>
  <si>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</si>
  <si>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</si>
  <si>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</si>
  <si>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</si>
  <si>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 xml:space="preserve">Udvidelse af forsyningsområde </t>
  </si>
  <si>
    <t xml:space="preserve">Ingen tillæg </t>
  </si>
  <si>
    <t>Ingen anlægsprojekter</t>
  </si>
  <si>
    <t>Periodevise driftsomkostninger i alt i 2018-prisniveau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</si>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</sst>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404177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51350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31999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125551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613077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628127.32918067998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639876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639876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639876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639876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49313922.196272969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57412832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-8098909.8037270308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54061737.150560655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51549443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2512294.1505606547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51689415.467714392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45263564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6425851.4677143916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-4049454.9018635154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275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276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228375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228375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228375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273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3" t="s">
        <v>271</v>
      </c>
      <c r="C11" s="22">
        <v>93714</v>
      </c>
      <c r="D11" s="14" t="s">
        <v>3</v>
      </c>
      <c r="E11" s="9">
        <v>202230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93714</v>
      </c>
      <c r="D12" s="13" t="s">
        <v>3</v>
      </c>
      <c r="E12" s="12">
        <f>SUM(E10:E11)</f>
        <v>202230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94857.310799999992</v>
      </c>
      <c r="D13" s="13" t="s">
        <v>3</v>
      </c>
      <c r="E13" s="12">
        <f>E12*(1+'Fane 14. Nøgletal'!C13)</f>
        <v>204697.20600000001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WmLnS+RS6shyYkGWRV9OApD0UtRgNPYsVWxUv63y7m1xQ9R/CAeEA1fVjDYUgR+mz3eN4I7NV1rEzD3+e1BRQ==" saltValue="wdT0kfHQZ1rjtQ+fjbLvg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kwzozx+dCSCGaVCN0cwFPun6ig2AfNVMAGU8gTco6oyapK/4fg4VZ6QVl05e5+rHuwj2t7Iy0E2WE10O2ZypEA==" saltValue="e1+MoHqdtxx4zAnCBdlHu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274</v>
      </c>
      <c r="C9" s="110"/>
      <c r="D9" s="111"/>
      <c r="E9" s="9">
        <v>1165010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-23300.2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-23300.2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Nøgletal'!C12)^3</f>
        <v>1185818.2887635508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1184699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-23693.98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-23693.98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1179446.5213735583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1184699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-23693.98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-23693.98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1193835.7689343158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1184699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-23693.98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-23693.98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1208400.5653153143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O/bESgV+tuyVfN3O4xQF853acqJvxRZt9YvOdGO76gEFGhv1HGsV2W85UOHB5baM/7wGLlvZYqD8TQv7c76Cw==" saltValue="30oeZXxH9F1M8lTrNdCZs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48116881.703204602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94857.310799999992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204697.20600000001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951557.13465809065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-987359.86709325388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-259854.29542712198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-1090791.7516632478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47029987.44047907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1268003.32918068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1185818.2887635508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-4049454.9018635154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228375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45662729.156559788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47029987.44047907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573765.84677384468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-952075.06574505835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-257764.02747470621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-1038930.3799280938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45354983.814105056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1275666.4825966842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1179446.5213735583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47810096.818075299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45354983.814105056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553330.80253208173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-918166.29233274283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-255690.57363769968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-1022686.183972728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43711771.566693962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1283423.1264843638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1193835.7689343158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46189030.462112643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43711771.566693962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533283.61311366642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-884901.1035961525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-253633.79866335803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-1006695.9741432223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42099824.303404897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1291274.4014274729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1208400.5653153143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44599499.270147681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49357507.412713341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147078.81899699999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975240.34876469371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-1009596.5316095009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-258113.13454265933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-1095235.2111182802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48116881.703204602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1199539.8598663202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1162909.0295676847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-4049454.9018635154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-1782324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44647551.690775089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13036459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1161954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283968.26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12975659.327950001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0.33991893790196631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1182288.1950000001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283158.95725737879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12914619.473047262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258292.38946094524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12905656.727132967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258113.13454265933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12896700.201364338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96014.569991759985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259854.29542712198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12888201.373735311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257764.02747470621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12784528.681884984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255690.57363769968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12681689.933167901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253633.79866335803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37785686.545511924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343849.74756415852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38097068.941911854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-48912.905639961027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673452.3618420125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38028760.988732405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319624.48710928991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675889.80253841437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38414643.838067353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149976.27173124091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1095235.2111182802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38207531.781184316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207194.5119132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1090791.7516632478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37779286.542839773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1038930.3799280938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37188588.508099198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1022686.183972728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36607126.332480811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1006695.9741432223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3.4049838479992731E-3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7.9299785640742915E-3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2020-09-09T09:26:51Z</dcterms:modified>
</cp:coreProperties>
</file>