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Kalundborg Overfladevand AS (V111)\ØR2027\"/>
    </mc:Choice>
  </mc:AlternateContent>
  <xr:revisionPtr revIDLastSave="0" documentId="13_ncr:1_{B50E7C06-A70B-4E73-9771-8D29CB0CECD1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20" i="7" l="1"/>
  <c r="C11" i="4" s="1"/>
  <c r="C12" i="4" s="1"/>
  <c r="C15" i="4" s="1"/>
  <c r="C19" i="4" s="1"/>
  <c r="C24" i="4" s="1"/>
  <c r="C13" i="3"/>
  <c r="C12" i="3"/>
  <c r="C16" i="12"/>
  <c r="C20" i="3" s="1"/>
  <c r="C12" i="11"/>
  <c r="C19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<sst xmlns="http://schemas.openxmlformats.org/spreadsheetml/2006/main" count="334" uniqueCount="155">
  <si>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</si>
  <si>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</si>
  <si>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</si>
  <si>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</si>
  <si>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</si>
  <si>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</si>
  <si>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</si>
  <si>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</si>
  <si>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</si>
  <si>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</si>
  <si>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</si>
  <si>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</si>
  <si>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</si>
  <si>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</si>
  <si>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</si>
  <si>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</si>
  <si>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</si>
  <si>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</si>
  <si>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</si>
  <si>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</si>
  <si>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</si>
  <si>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</si>
  <si>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</si>
  <si>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</si>
  <si>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</si>
  <si>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</si>
  <si>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</si>
  <si>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</si>
  <si>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</si>
  <si>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</si>
  <si>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</si>
  <si>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</si>
  <si>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</si>
  <si>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</si>
  <si>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</si>
  <si>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</si>
  <si>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</si>
  <si>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</si>
  <si>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</si>
  <si>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</si>
  <si>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</si>
  <si>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</si>
  <si>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</si>
  <si>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</si>
  <si>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</si>
  <si>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</si>
  <si>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</si>
  <si>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</si>
  <si>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</si>
  <si>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</si>
  <si>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</si>
  <si>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</si>
  <si>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</si>
  <si>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</si>
  <si>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</si>
  <si>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</si>
  <si>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</si>
  <si>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</si>
  <si>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</si>
  <si>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</si>
  <si>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</si>
  <si>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</si>
  <si>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</si>
  <si>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</si>
  <si>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</si>
  <si>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</si>
  <si>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</si>
  <si>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</si>
  <si>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</si>
  <si>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</si>
  <si>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</si>
  <si>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</si>
  <si>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</si>
  <si>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</si>
  <si>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</si>
  <si>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</si>
  <si>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</si>
  <si>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</si>
  <si>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</si>
  <si>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</si>
  <si>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</si>
  <si>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</si>
  <si>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</si>
  <si>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</si>
  <si>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</si>
  <si>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</si>
  <si>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</si>
  <si>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</si>
  <si>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</si>
  <si>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</si>
  <si>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</si>
  <si>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</si>
  <si>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</si>
  <si>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</si>
  <si>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</si>
  <si>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</si>
  <si>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</si>
  <si>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</si>
  <si>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</si>
  <si>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</si>
  <si>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</si>
  <si>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</si>
  <si>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</si>
  <si>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</si>
  <si>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</si>
  <si>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</si>
  <si>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</si>
  <si>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</si>
  <si>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</si>
  <si>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</si>
  <si>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</si>
  <si>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</si>
  <si>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</si>
  <si>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</si>
  <si>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</si>
  <si>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</si>
  <si>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</si>
  <si>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</si>
  <si>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</si>
  <si>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</si>
  <si>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</si>
  <si>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</si>
  <si>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</si>
  <si>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</si>
  <si>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</si>
  <si>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</si>
  <si>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</si>
  <si>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</si>
  <si>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</si>
  <si>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</si>
  <si>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</si>
  <si>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</si>
  <si>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</si>
  <si>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</si>
  <si>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</si>
  <si>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</si>
  <si>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</si>
  <si>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</si>
  <si>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</si>
  <si>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</si>
  <si>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</si>
  <si>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</si>
  <si>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</si>
  <si>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</si>
  <si>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</si>
  <si>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</si>
  <si>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</si>
  <si>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</si>
  <si>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Ejendomsskatter</t>
  </si>
  <si>
    <t>NIS2-tiltag</t>
  </si>
  <si>
    <t>Sikring af Tissøværket</t>
  </si>
  <si>
    <t>Vand af andre kvaliteter</t>
  </si>
  <si>
    <t>Bæredygtighedsrapportering</t>
  </si>
  <si>
    <t>Energisyn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</si>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</sst>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ColWidth="9.140625"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X5PSufXOirK3+Keh6caD4xN7U6rl5nDfruX9E9abJX+nBST00rx9YBdNyOyk4EKue/hV1JHakl5878YFsdsldw==" saltValue="wsHT8bi/pqib2UJHY87nz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24756352.191157456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272753.93593988899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-500582.12254194694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-346528.88942433655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311947.73698519071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24493942.852116257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24493942.852116257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awizbLxoOefVLeP74jmY5Xpu6TEw1eK0p1cJRcCjHk5Exnf30mcAkKnSKuauzw5W9ew8kMu2hxeFAMu5W0EdDA==" saltValue="yHOKCnmRn+ZX6txRtzgIT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46877004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649780.00367699214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47526784.003676996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43413227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4113557.0036769956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2226753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6340310.0036769956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100*2226753/(44531435+0)</f>
        <v>5.000407015852959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13.340498703186956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vYc2oA4iM477noXgLuM3t0MqmCizQPqe33/+QJzMMguCuzjG5VVirZ3XPQSIF1IBdHESBQQPv2LQFt3K8sMJ0A==" saltValue="qnzDU7YT1CS24z8A63E3X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23591507.166897576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0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-47557.302841570439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-326888.82011203299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1539291.1472134853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24756352.191157456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-3162016.0690955296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154</v>
      </c>
      <c r="C23" s="75">
        <v>21594336.122061927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7pQn+UF+OtYe55ZblvD5qTm6HmVbfKAY06EIx31FvlU4yvMSKhZYAykrtW99Rfcr99bbaxbFWvwNa85E0XEEMQ==" saltValue="KaIaGNBkM/KT+DDfofKGk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17428077.622492678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-348561.55244985357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246928.401174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17326444.471216828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-346528.88942433655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8387591.2725024857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26386.659800000001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8413977.9323024862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-346528.88942433655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I4m1GUgi2wYYPEs20pP974QGe8cWNDnI267s3LZ7wClrIw8RUybSzIrDgO7yoP6nqe7MlZDH+7oBINpS50dV/Q==" saltValue="PCv7he7pNrkJzBw59uqPm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6761.5745870200044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88257.429089972196</v>
      </c>
      <c r="D11" s="46" t="s">
        <v>31</v>
      </c>
      <c r="E11" s="11"/>
    </row>
    <row r="12" spans="1:5" ht="15" customHeight="1" x14ac:dyDescent="0.25">
      <c r="A12" s="11"/>
      <c r="B12" s="94" t="s">
        <v>148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/>
      <c r="C13" s="96"/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95019.003676992201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fY/l4ayOnq8HVMO1T0DfirdsMWbkzJvlBlsE2vZFl0YHYKobiz8BPMd6uNb+5ExWsvqlvCxzAxKSAWaEUN3i0A==" saltValue="YNLCr9cyyYWlFnhHi/grj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26056072.689294387</v>
      </c>
      <c r="D9" s="33">
        <v>23736485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139443.42541298</v>
      </c>
      <c r="D10" s="33">
        <v>146205</v>
      </c>
      <c r="E10" s="33">
        <f t="shared" ref="E10:E19" si="0">MAX(D10-C10,0)</f>
        <v>6761.5745870200044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222658.5709100278</v>
      </c>
      <c r="D11" s="33">
        <v>310916</v>
      </c>
      <c r="E11" s="33">
        <f t="shared" si="0"/>
        <v>88257.429089972196</v>
      </c>
      <c r="F11" s="46" t="s">
        <v>31</v>
      </c>
      <c r="G11" s="11"/>
    </row>
    <row r="12" spans="1:7" ht="15" customHeight="1" x14ac:dyDescent="0.25">
      <c r="A12" s="11"/>
      <c r="B12" s="94" t="s">
        <v>148</v>
      </c>
      <c r="C12" s="33">
        <v>29337.7633495872</v>
      </c>
      <c r="D12" s="33">
        <v>1070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Z2jKJV05QMPKzJyiKsC6a9l5PFfEZH32IH67VcJkaE9NyDWMqoamiqzeo9anng2NFMJho3yF8zYm1C9sYrN4VA==" saltValue="J5oPds05K+kVzZLXaXHfV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>
        <v>29456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150</v>
      </c>
      <c r="C11" s="33">
        <v>0</v>
      </c>
      <c r="D11" s="46" t="s">
        <v>31</v>
      </c>
      <c r="E11" s="33">
        <v>24746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206845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236301</v>
      </c>
      <c r="D18" s="98" t="s">
        <v>31</v>
      </c>
      <c r="E18" s="97">
        <f>SUM(E10:E17)</f>
        <v>24746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-476.35100798198835</v>
      </c>
      <c r="D19" s="46" t="s">
        <v>31</v>
      </c>
      <c r="E19" s="33">
        <f>-E18*'8. Nøgletal'!C23</f>
        <v>-49.884604989070226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-4726.0200000000004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15321.839102170794</v>
      </c>
      <c r="D21" s="46" t="s">
        <v>31</v>
      </c>
      <c r="E21" s="33">
        <f>SUM(E18:E20)*'8. Nøgletal'!C9</f>
        <v>1637.3524506892245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246420.46809418884</v>
      </c>
      <c r="D22" s="98" t="s">
        <v>31</v>
      </c>
      <c r="E22" s="97">
        <f>SUM(E18:E21)</f>
        <v>26333.467845700154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k3/FauAgjzovHILlngqIfMcP1odk4U8VuRuG+TMWUq0YuBAroHMNbKAsoR/BPjst3QfC/AR/o1J+bc0m7HHDPA==" saltValue="xpxjxvxQXKJPmy/gE65cu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152</v>
      </c>
      <c r="C10" s="33">
        <v>108592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153</v>
      </c>
      <c r="C11" s="33">
        <v>29934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155188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293714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dhajYu5+f0o6RyLFvd2HnrbNnYQZOzBNMmIlaK9ORzwoptq7Sc54TKCBpcHmNNqKZgZIDC9RdlAQ5kMjp0fg1Q==" saltValue="yPT/sw+gEJKqPqVcCu/io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a+6ZiVztpZ9F/csRppFmvLZ6LKQ50CYIDQJxEjZWGuz6ByD0cgnmReTn07+01/fuOxH2J/VOACwpD7OduC/vAA==" saltValue="AkaI2EUEhaL/nsaBrcLwD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140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X9K8yzKZL69ZgRWgzzxiGbVZj1vPXRUjsJqLYDpaUL5WvzKyq/GYUoOwYdQsLvZfHlCWiGpdqBF5RaFlMk6uDg==" saltValue="DjOUdSFwS/j8/cZLkaLIA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eRJvG0euPOiySNr3tSE+XMtx/Qazwr0qe/VelFu+aSnjGTbPncBUbFr4wTtqGn6rljA9K4L18voacLvGQQSfSw==" saltValue="hSLsMgp6zSviSaxjrd620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3z/JtaLsbTx1Zk6CpomoFrkKkgRVtJ4UCGpW2z5xq3muH3buElfFHUkhiL//vfLHk9EGa+yfLng1dLZMXhrqcw==" saltValue="xIwUThDK1H+USvIfQsuFK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H6LMqsSYd+MVq2pqaWNvjh+UN/5e9aPKUvmC57dZagB3dfT3TufHnLyiGrv3lesoQGf4PcwDju9t4aVt+fHm9Q==" saltValue="CdnZgZ1CMgQ62bzijheqp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2.0158653919449699E-3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nrI+OYYseSYLJfx3kZMLg4zEN9Is8AQcqSnDXuKXPqDjTvf2gvDW8KbKmSXCVOf7GWDN9ZDNl6l2GcMfCk2LVg==" saltValue="QYhCbpFdxjBodKQtyOHC7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2026-10-05T10:53:08Z</dcterms:modified>
</cp:coreProperties>
</file>